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howInkAnnotation="0" codeName="ThisWorkbook"/>
  <mc:AlternateContent xmlns:mc="http://schemas.openxmlformats.org/markup-compatibility/2006">
    <mc:Choice Requires="x15">
      <x15ac:absPath xmlns:x15ac="http://schemas.microsoft.com/office/spreadsheetml/2010/11/ac" url="https://thegptgroup.sharepoint.com/sites/TS-051/Sustainability Reporting/Annual Environment Data Pack/2019/"/>
    </mc:Choice>
  </mc:AlternateContent>
  <xr:revisionPtr revIDLastSave="23" documentId="8_{10BB5617-66FE-460E-AA68-8FC88DD566B7}" xr6:coauthVersionLast="36" xr6:coauthVersionMax="36" xr10:uidLastSave="{423211DD-915D-431A-974D-672A57ADEEBA}"/>
  <bookViews>
    <workbookView xWindow="38550" yWindow="1380" windowWidth="17370" windowHeight="9320" tabRatio="777" xr2:uid="{00000000-000D-0000-FFFF-FFFF00000000}"/>
  </bookViews>
  <sheets>
    <sheet name="Data Pack Introduction" sheetId="22" r:id="rId1"/>
    <sheet name="Explanatory Notes" sheetId="8" r:id="rId2"/>
    <sheet name="Summary Data - All assets" sheetId="36" r:id="rId3"/>
    <sheet name="Summary Data - GWOF" sheetId="34" r:id="rId4"/>
    <sheet name="Summary Data - GWSCF" sheetId="35" r:id="rId5"/>
    <sheet name="Asset Absolute Performance" sheetId="32" r:id="rId6"/>
    <sheet name="Emissions Intensity" sheetId="13" r:id="rId7"/>
    <sheet name="Energy Intensity" sheetId="11" r:id="rId8"/>
    <sheet name="Water Intensity" sheetId="12" r:id="rId9"/>
    <sheet name="Materials Recycled" sheetId="15" r:id="rId10"/>
    <sheet name="NABERS" sheetId="27" r:id="rId11"/>
    <sheet name="Green Star" sheetId="28" r:id="rId12"/>
  </sheets>
  <externalReferences>
    <externalReference r:id="rId13"/>
    <externalReference r:id="rId14"/>
    <externalReference r:id="rId15"/>
  </externalReferences>
  <definedNames>
    <definedName name="_xlnm._FilterDatabase" localSheetId="9" hidden="1">'Materials Recycled'!#REF!</definedName>
    <definedName name="Energy_Emissions_Performance">'Data Pack Introduction'!#REF!</definedName>
    <definedName name="Energy_Intensity__MJ___m2">'Energy Intensity'!$B$5:$N$69</definedName>
    <definedName name="Environmental_Performance_Data">'Data Pack Introduction'!#REF!</definedName>
    <definedName name="GPT___The_Global_Property_Group__All_Assets" localSheetId="5">#REF!</definedName>
    <definedName name="GPT___The_Global_Property_Group__All_Assets" localSheetId="2">'Summary Data - All assets'!#REF!</definedName>
    <definedName name="GPT___The_Global_Property_Group__All_Assets" localSheetId="3">'Summary Data - GWOF'!#REF!</definedName>
    <definedName name="GPT___The_Global_Property_Group__All_Assets" localSheetId="4">'Summary Data - GWSCF'!#REF!</definedName>
    <definedName name="GPT___The_Global_Property_Group__All_Assets">#REF!</definedName>
    <definedName name="PIVOT_DIESEL">'[1]PIVOT - Monthly Data Sum'!$A$116</definedName>
    <definedName name="PIVOT_ELECTRICITY">'[1]PIVOT - Monthly Data Sum'!$A$49</definedName>
    <definedName name="PIVOT_ELECTRICITYGREENPOWER">'[1]PIVOT - Monthly Data Sum'!$A$80</definedName>
    <definedName name="PIVOT_ELECTRICITYNONGRID">'[1]PIVOT - Monthly Data Sum'!$A$65</definedName>
    <definedName name="PIVOT_ELECTRICITYRENEWABLESEXPORTED">'[2]PIVOT - Monthly Data Sum'!$A$116</definedName>
    <definedName name="PIVOT_FUGITIVE">'[1]PIVOT - Monthly Data Sum'!$A$132</definedName>
    <definedName name="PIVOT_GAS">'[1]PIVOT - Monthly Data Sum'!$A$101</definedName>
    <definedName name="PIVOT_NLA">'[3]PIVOT-NLA'!$A$4</definedName>
    <definedName name="PIVOT_OFFSETS">'[1]PIVOT - Monthly Data Sum'!$A$147</definedName>
    <definedName name="PIVOT_OFFSETSGPT">'[2]PIVOT - Monthly Data Sum'!$A$176</definedName>
    <definedName name="PIVOT_OFFSETSTENANT">'[2]PIVOT - Monthly Data Sum'!$A$164</definedName>
    <definedName name="PIVOT_TENANTCO2">'[2]PIVOT - Monthly Data Sum'!$A$200</definedName>
    <definedName name="PIVOT_TENANTRESOURCES">'[2]PIVOT - Monthly Data Sum'!$A$188</definedName>
    <definedName name="PIVOT_WASTE">'[1]PIVOT - Monthly Data Sum'!$A$4</definedName>
    <definedName name="PIVOT_WASTE2015">'[2]PIVOT - Monthly Data Sum'!$A$18</definedName>
    <definedName name="PIVOT_WASTE2016">'[2]PIVOT - Monthly Data Sum'!$A$8</definedName>
    <definedName name="PIVOT_WATERCAPTURED">'[2]PIVOT - Monthly Data Sum'!$A$41</definedName>
    <definedName name="PIVOT_WATERPOTABLE">'[1]PIVOT - Monthly Data Sum'!$A$19</definedName>
    <definedName name="PIVOT_WATERRECYCLED">'[1]PIVOT - Monthly Data Sum'!$A$35</definedName>
    <definedName name="REPORTING_GROUP" localSheetId="5">#REF!</definedName>
    <definedName name="REPORTING_GROUP" localSheetId="2">'Summary Data - All assets'!#REF!</definedName>
    <definedName name="REPORTING_GROUP" localSheetId="3">'Summary Data - GWOF'!#REF!</definedName>
    <definedName name="REPORTING_GROUP" localSheetId="4">'Summary Data - GWSCF'!#REF!</definedName>
    <definedName name="REPORTING_GROUP">#REF!</definedName>
    <definedName name="Whole_Group" localSheetId="5">#REF!</definedName>
    <definedName name="Whole_Group" localSheetId="2">#REF!</definedName>
    <definedName name="Whole_Group" localSheetId="3">#REF!</definedName>
    <definedName name="Whole_Group" localSheetId="4">#REF!</definedName>
    <definedName name="Whole_Group">#REF!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3" i="32" l="1"/>
  <c r="H52" i="32"/>
  <c r="G6" i="32" l="1"/>
  <c r="H6" i="32"/>
  <c r="I6" i="32"/>
  <c r="J6" i="32"/>
  <c r="K6" i="32"/>
  <c r="L6" i="32"/>
  <c r="M6" i="32"/>
  <c r="N6" i="32"/>
  <c r="G7" i="32"/>
  <c r="H7" i="32"/>
  <c r="I7" i="32"/>
  <c r="J7" i="32"/>
  <c r="K7" i="32"/>
  <c r="L7" i="32"/>
  <c r="M7" i="32"/>
  <c r="N7" i="32"/>
  <c r="G8" i="32"/>
  <c r="H8" i="32"/>
  <c r="I8" i="32"/>
  <c r="J8" i="32"/>
  <c r="K8" i="32"/>
  <c r="L8" i="32"/>
  <c r="M8" i="32"/>
  <c r="N8" i="32"/>
  <c r="N9" i="32" s="1"/>
  <c r="G9" i="32"/>
  <c r="H9" i="32"/>
  <c r="I9" i="32"/>
  <c r="J9" i="32"/>
  <c r="K9" i="32"/>
  <c r="L9" i="32"/>
  <c r="M9" i="32"/>
  <c r="F6" i="32" l="1"/>
  <c r="F7" i="32"/>
  <c r="F8" i="32"/>
  <c r="E8" i="32"/>
  <c r="E7" i="32"/>
  <c r="E6" i="32"/>
  <c r="E9" i="32" l="1"/>
  <c r="F9" i="32"/>
  <c r="AB8" i="27"/>
  <c r="V8" i="27"/>
  <c r="W8" i="27" s="1"/>
  <c r="X8" i="27" s="1"/>
  <c r="Y8" i="27" s="1"/>
  <c r="Z8" i="27" s="1"/>
  <c r="I8" i="27"/>
  <c r="J8" i="27" s="1"/>
  <c r="K8" i="27" s="1"/>
  <c r="L8" i="27" s="1"/>
  <c r="M8" i="27" s="1"/>
  <c r="AD5" i="27"/>
  <c r="AC5" i="27"/>
  <c r="AB5" i="27"/>
  <c r="T5" i="27"/>
  <c r="S5" i="27"/>
</calcChain>
</file>

<file path=xl/sharedStrings.xml><?xml version="1.0" encoding="utf-8"?>
<sst xmlns="http://schemas.openxmlformats.org/spreadsheetml/2006/main" count="2256" uniqueCount="408">
  <si>
    <t>Group</t>
  </si>
  <si>
    <t>m2</t>
  </si>
  <si>
    <t>Water</t>
  </si>
  <si>
    <t>Electricity</t>
  </si>
  <si>
    <t>Wollongong</t>
  </si>
  <si>
    <t>Woden</t>
  </si>
  <si>
    <t>Sunshine Plaza</t>
  </si>
  <si>
    <t>RHTC</t>
  </si>
  <si>
    <t>Penrith</t>
  </si>
  <si>
    <t>Parkmore</t>
  </si>
  <si>
    <t>Norton Street</t>
  </si>
  <si>
    <t>Northland</t>
  </si>
  <si>
    <t>Melbourne Central Retail</t>
  </si>
  <si>
    <t>Macarthur Square</t>
  </si>
  <si>
    <t>Lend Lease Erina Fair</t>
  </si>
  <si>
    <t>Highpoint</t>
  </si>
  <si>
    <t>Forestway</t>
  </si>
  <si>
    <t>Floreat Forum</t>
  </si>
  <si>
    <t>Dandenong</t>
  </si>
  <si>
    <t>Chirnside Park</t>
  </si>
  <si>
    <t>Charlestown</t>
  </si>
  <si>
    <t>Casuarina</t>
  </si>
  <si>
    <t>Carlingford</t>
  </si>
  <si>
    <t>workplace6</t>
  </si>
  <si>
    <t>Vantage House</t>
  </si>
  <si>
    <t>Transit Centre</t>
  </si>
  <si>
    <t>The Zenith</t>
  </si>
  <si>
    <t>Riverside Centre</t>
  </si>
  <si>
    <t>One One One Eagle Street</t>
  </si>
  <si>
    <t>MLC Centre</t>
  </si>
  <si>
    <t>Melbourne Central Office</t>
  </si>
  <si>
    <t>Darling Park 3</t>
  </si>
  <si>
    <t>Darling Park 2</t>
  </si>
  <si>
    <t>Darling Park 1</t>
  </si>
  <si>
    <t>Cockle Bay</t>
  </si>
  <si>
    <t>Citigroup Centre</t>
  </si>
  <si>
    <t>CBW - Retail</t>
  </si>
  <si>
    <t>CBW - 550 Bourke St</t>
  </si>
  <si>
    <t>CBW - 181 William St</t>
  </si>
  <si>
    <t>Australia Square Tower</t>
  </si>
  <si>
    <t>Australia Square Plaza</t>
  </si>
  <si>
    <t>818 Bourke Street</t>
  </si>
  <si>
    <t>800-808 Bourke St Base Building</t>
  </si>
  <si>
    <t>8 Exhibition St</t>
  </si>
  <si>
    <t>750 Collins Street</t>
  </si>
  <si>
    <t>655 Collins Street</t>
  </si>
  <si>
    <t>545 Queen Street</t>
  </si>
  <si>
    <t>530 Collins St</t>
  </si>
  <si>
    <t>28 Freshwater Place</t>
  </si>
  <si>
    <t>2 Southbank Boulevard</t>
  </si>
  <si>
    <t>179 Elizabeth</t>
  </si>
  <si>
    <t>161 Castlereagh St</t>
  </si>
  <si>
    <t>150 Collins St</t>
  </si>
  <si>
    <t>15 Green Square Close</t>
  </si>
  <si>
    <t>12 Mort St</t>
  </si>
  <si>
    <t>10 Mort St</t>
  </si>
  <si>
    <t>1 Farrer Place</t>
  </si>
  <si>
    <t>Quad 4</t>
  </si>
  <si>
    <t>Quad 3</t>
  </si>
  <si>
    <t>Quad 2</t>
  </si>
  <si>
    <t>Quad 1</t>
  </si>
  <si>
    <t>CitiPort</t>
  </si>
  <si>
    <t>5 Murray Rose</t>
  </si>
  <si>
    <t>Total</t>
  </si>
  <si>
    <t>Water Intensity (L / m2)</t>
  </si>
  <si>
    <t>Energy Intensity (MJ / m2)</t>
  </si>
  <si>
    <t>Victoria</t>
  </si>
  <si>
    <t>New South Wales</t>
  </si>
  <si>
    <t>Queensland</t>
  </si>
  <si>
    <t>Northern Territory</t>
  </si>
  <si>
    <t>All Groups</t>
  </si>
  <si>
    <t>State</t>
  </si>
  <si>
    <t>Asset</t>
  </si>
  <si>
    <t>Approach / scope</t>
  </si>
  <si>
    <t>Key points</t>
  </si>
  <si>
    <t>Core assets only</t>
  </si>
  <si>
    <t>Managed services only</t>
  </si>
  <si>
    <t>Owned by GPT</t>
  </si>
  <si>
    <t>Included sites in which GPT (and associated funds) has an ownership interest. This includes sites managed by GPT as well as those managed by other property managers (eg DEXUS, Lend Lease, Westfield).</t>
  </si>
  <si>
    <t>Developed sites</t>
  </si>
  <si>
    <t>Where relevant, certified offsets relating to base-building emissions will be deducted to show total emissions. This includes offsets procured by building tenants relating to their share of base-building emissions.</t>
  </si>
  <si>
    <t>Managed space</t>
  </si>
  <si>
    <t>Prior period errors</t>
  </si>
  <si>
    <t>Any minor data reporting errors identified will be corrected in the next possible reporting release.</t>
  </si>
  <si>
    <t>Avoided cost estimates</t>
  </si>
  <si>
    <t>NGERS variations</t>
  </si>
  <si>
    <t>Adjustment</t>
  </si>
  <si>
    <t>Woden gas consumption for 2010 corrected</t>
  </si>
  <si>
    <t>Waste % Recycled</t>
  </si>
  <si>
    <t>Why should you be confident in the information in this report?</t>
  </si>
  <si>
    <t>Click here to access Assurance statement</t>
  </si>
  <si>
    <t>Explanatory Notes</t>
  </si>
  <si>
    <t>Outcomes Based Reporting for Waste Management</t>
  </si>
  <si>
    <t>What reports are available in this pack?</t>
  </si>
  <si>
    <t>What Types of Metrics are used in this Report?</t>
  </si>
  <si>
    <t>What is included in the results?</t>
  </si>
  <si>
    <t>Click here to access Explanatory Notes</t>
  </si>
  <si>
    <t>For transparency purposes GPT provides extra explanatory notes to explain any changes in ways of reporting that may have occurred since previous reports.</t>
  </si>
  <si>
    <t>Back to Introduction page</t>
  </si>
  <si>
    <t>All environmental performance data is collected and stored on a single platform. GPT has chosen to use the ENVIZI platform due to it being a global leader in energy and sustainability software solutions. The platform enables GPT to move beyond compliance and seize opportunities in maximising efficiency in sustainability indicies.</t>
  </si>
  <si>
    <t>Retail</t>
  </si>
  <si>
    <t>Total Material Recycled (%)</t>
  </si>
  <si>
    <t>Material Sent to Landfill Intensity</t>
  </si>
  <si>
    <t>Material sent to Landfill</t>
  </si>
  <si>
    <t>Savings (2005 baseline)</t>
  </si>
  <si>
    <t/>
  </si>
  <si>
    <t>Gas</t>
  </si>
  <si>
    <t>Diesel</t>
  </si>
  <si>
    <t>% Renewable</t>
  </si>
  <si>
    <t>Total Electricity</t>
  </si>
  <si>
    <t>Total Diesel</t>
  </si>
  <si>
    <t>Energy Summary</t>
  </si>
  <si>
    <t>Total Energy</t>
  </si>
  <si>
    <t>Total Offsets</t>
  </si>
  <si>
    <t>Total Emissions</t>
  </si>
  <si>
    <t>Melbourne Central Retail gas use for the 2006
and 2007 periods corrected</t>
  </si>
  <si>
    <t>Green Power use at Darling Park 1 and Riverside for
2010 has been corrected to reflect actual rather than
estimated consumption</t>
  </si>
  <si>
    <t>Excluded commercial waste for 800 Bourke St,
Melbourne as this is managed by the tenant</t>
  </si>
  <si>
    <t>Industrial</t>
  </si>
  <si>
    <t>Office</t>
  </si>
  <si>
    <t>GPT Head Office</t>
  </si>
  <si>
    <t>GPT Head Office - MLC Centre</t>
  </si>
  <si>
    <t>All Assets</t>
  </si>
  <si>
    <t xml:space="preserve">                                                                                                    </t>
  </si>
  <si>
    <t>Emissions Intensity Report</t>
  </si>
  <si>
    <t>Forestway Shopping Centre</t>
  </si>
  <si>
    <t>Carlingford; Homemaker City FV1, 2 &amp; 3; Erina Fair; Homemaker Jindalee; Homemaker Aspley</t>
  </si>
  <si>
    <t>Hunter Street Outlets; Westfield Woden; 15 Green Square Close; 3 Murray Rose; 5 Murray Rose; Quad 2; Quad 3; Vantage House; 28 Freshwater Place; 2-4 Harvey Road; The Zenith; Transit Centre; Dandenong</t>
  </si>
  <si>
    <t>10 Mort Street; 12 Mort Street</t>
  </si>
  <si>
    <t>No Divestments in 2011</t>
  </si>
  <si>
    <t>Citiport; 10 Interchange Drive (ASICS); 83 Derby Street</t>
  </si>
  <si>
    <t>8 Exhibition Street; 3 Figtree Drive; 15 Green Square Close</t>
  </si>
  <si>
    <t>Click here to read about use of Envizi at GPT</t>
  </si>
  <si>
    <t>Go to Environmental Report Summary Page</t>
  </si>
  <si>
    <t>Back to Introduction Page</t>
  </si>
  <si>
    <t>2005</t>
  </si>
  <si>
    <t>2006</t>
  </si>
  <si>
    <t>2007</t>
  </si>
  <si>
    <t>2008</t>
  </si>
  <si>
    <t>2009</t>
  </si>
  <si>
    <t>2010</t>
  </si>
  <si>
    <t>2011</t>
  </si>
  <si>
    <t>2012</t>
  </si>
  <si>
    <t>2013</t>
  </si>
  <si>
    <t>2014</t>
  </si>
  <si>
    <t>2015</t>
  </si>
  <si>
    <t>Return to top of page</t>
  </si>
  <si>
    <t>Energy Intensity Report</t>
  </si>
  <si>
    <t>Water Intensity Report</t>
  </si>
  <si>
    <t>Year</t>
  </si>
  <si>
    <t>Emissions Intensity (kg CO2 / m2)</t>
  </si>
  <si>
    <t>Accrued Data (t)</t>
  </si>
  <si>
    <t>Landfill (t)</t>
  </si>
  <si>
    <t>C-Grade (t)</t>
  </si>
  <si>
    <t>B-Grade (t)</t>
  </si>
  <si>
    <t>A-Grade (t)</t>
  </si>
  <si>
    <t>2016</t>
  </si>
  <si>
    <t>Total Material Generated</t>
  </si>
  <si>
    <t>Materials</t>
  </si>
  <si>
    <t>Energy</t>
  </si>
  <si>
    <t>Emissions</t>
  </si>
  <si>
    <t>Diesel Intensity</t>
  </si>
  <si>
    <t>Gas Intensity</t>
  </si>
  <si>
    <t>Electricity Intensity</t>
  </si>
  <si>
    <t>Total Material Intensity</t>
  </si>
  <si>
    <t>Emissions Intensity</t>
  </si>
  <si>
    <t>This report gives an annual account of energy use per square metre, at each asset, since 2005.</t>
  </si>
  <si>
    <t>This report gives an annual account of water use per square metre, at each asset, since 2005.</t>
  </si>
  <si>
    <t>L/m2</t>
  </si>
  <si>
    <t xml:space="preserve">  </t>
  </si>
  <si>
    <t>Click on [+] symbol to the left to expand GWSCF Materials detail</t>
  </si>
  <si>
    <t>Click on [+] symbol to the left to expand GWSCF Water detail</t>
  </si>
  <si>
    <t>Click on [+] symbol to the left to expand GWSCF Energy detail</t>
  </si>
  <si>
    <t>Click on [+] symbol to the left to expand GWSCF Emissions detail</t>
  </si>
  <si>
    <t>Click on [+] symbol to the left to expand GWOF Materials detail</t>
  </si>
  <si>
    <t>Click on [+] symbol to the left to expand GWOF Water detail</t>
  </si>
  <si>
    <t>Click on [+] symbol to the left to expand GWOF Energy detail</t>
  </si>
  <si>
    <t>Click on [+] symbol to the left to expand GWOF Emissions detail</t>
  </si>
  <si>
    <t>Click on [+] symbol to the left to expand GPT Water detail</t>
  </si>
  <si>
    <t>Click on [+] symbol to the left to expand GPT Materials detail</t>
  </si>
  <si>
    <t>Click on [+] symbol to the left to expand GPT Energy detail</t>
  </si>
  <si>
    <t>Click on [+] symbol to the left to expand GPT Emissions detail</t>
  </si>
  <si>
    <t>%</t>
  </si>
  <si>
    <t>The Tenant Coverage % is calculated by excluding the percentage area of our assets that is serviced by dedicated utility supplies beyond what we provide or charge tenants for. In example, where a tenant has a feed of natural gas for their tenancy, but we do not provide this to them or have access to this data, we exclude the area that tenant leases from the total area of the asset as covered. If other tenants have no other direct feeds where we do not have access to the data, we treat these as 100% covered.</t>
  </si>
  <si>
    <t xml:space="preserve">NABERS Water Rating </t>
  </si>
  <si>
    <t>Green Star Ratings</t>
  </si>
  <si>
    <t>Green Star Performance</t>
  </si>
  <si>
    <t>NSW</t>
  </si>
  <si>
    <t>Qld</t>
  </si>
  <si>
    <t>Vic</t>
  </si>
  <si>
    <t>Workplace6</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</si>
  <si>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</si>
  <si>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</si>
  <si>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</si>
  <si>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</si>
  <si>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</si>
  <si>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</si>
  <si>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</si>
  <si>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</si>
  <si>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</si>
  <si>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</si>
  <si>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</si>
  <si>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</si>
  <si>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</si>
  <si>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</si>
  <si>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</si>
  <si>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</si>
  <si>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</si>
  <si>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</si>
  <si>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</si>
  <si>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NABERS Ratings</t>
  </si>
  <si>
    <t>Savings (2005 Baseline)</t>
  </si>
  <si>
    <t>Total Water</t>
  </si>
  <si>
    <t>Water Intensity</t>
  </si>
  <si>
    <t>% Change from Baseline</t>
  </si>
  <si>
    <t>% Non-potable Water</t>
  </si>
  <si>
    <t>Water at Baseline Intensity</t>
  </si>
  <si>
    <t>Water Use Avoided</t>
  </si>
  <si>
    <t>Estimated Unit Cost</t>
  </si>
  <si>
    <t>Avoided Cost (Compared to Baseline)</t>
  </si>
  <si>
    <t>Energy Intensity</t>
  </si>
  <si>
    <t>Electricity at Baseline Intensity</t>
  </si>
  <si>
    <t>Electricty Use Avoided</t>
  </si>
  <si>
    <t>Gas at Baseline Intensity</t>
  </si>
  <si>
    <t>Gas Use Avoided</t>
  </si>
  <si>
    <t>Emissions at Baseline Intensity</t>
  </si>
  <si>
    <t>Emissions Avoided</t>
  </si>
  <si>
    <t xml:space="preserve">NABERS Energy Rating (including Green Power)          </t>
  </si>
  <si>
    <t>Vantage House (109 Burwood Rd, Hawthorn); Northland; 655 Collins Street; 750 Collins Street; 2 Southbank Boulevard; CBW - 181 William Street; CBW - 550 Bourke Street; CBW - Retail</t>
  </si>
  <si>
    <t>800-808 Bourke St - certified carbon offsets procured
by the tenant and relating to base building services have been included for the 2009 and 2010 periods</t>
  </si>
  <si>
    <t>In some cases, prior period refrigerant data has been updated to reflect a change from estimated to actual fugitive emissions</t>
  </si>
  <si>
    <t>Total Material Recycled (A+B+C Grades)</t>
  </si>
  <si>
    <t>Raw data is checked and validated by independent consultants. The majority of this data is provided as an electronic file which, after being checked and validated is uploaded onto the single data platform - Envizi. The combination of a single platform, validation process and electronic transfer of data eliminates error. The remaining manually entered data has robust processes and support documentation requirements to ensure integrity.
GPT Sustainability and Property Operations staff as well as site Operations Managers undertake monthly performance data integrity reviews.
Datasets are audited twice annually by Ernst &amp; Young.  Assurance reports are prepared by auditors for environmental datasets in Annual Reports and NGERS Reporting.</t>
  </si>
  <si>
    <t>Units</t>
  </si>
  <si>
    <t>kg/m2</t>
  </si>
  <si>
    <t>tonnes</t>
  </si>
  <si>
    <t>MJ/m2</t>
  </si>
  <si>
    <t>GJ</t>
  </si>
  <si>
    <t>$/MJ</t>
  </si>
  <si>
    <t>$</t>
  </si>
  <si>
    <t>$/GJ</t>
  </si>
  <si>
    <t>tCO2e</t>
  </si>
  <si>
    <t>kg  CO2e/m2</t>
  </si>
  <si>
    <t>Green Star - National Built Environment Rating System</t>
  </si>
  <si>
    <t>NABERS - National Australian Built Environment Rating System</t>
  </si>
  <si>
    <t>Column102</t>
  </si>
  <si>
    <t>2017</t>
  </si>
  <si>
    <t>NLA / GLA</t>
  </si>
  <si>
    <t>Total Material Recycled</t>
  </si>
  <si>
    <t>Material Recycled - A-Grade (from 2015)</t>
  </si>
  <si>
    <t>Material Recycled - B-Grade (from 2015)</t>
  </si>
  <si>
    <t>Material Recycled - C-Grade (from 2015)</t>
  </si>
  <si>
    <t>Non-potable</t>
  </si>
  <si>
    <t>Captured/Re-used Water</t>
  </si>
  <si>
    <t>Onsite Recycled Water</t>
  </si>
  <si>
    <t>Offsite Recycled Water</t>
  </si>
  <si>
    <t>Total Non-potable Water</t>
  </si>
  <si>
    <t>kL</t>
  </si>
  <si>
    <t>Total Potable Water</t>
  </si>
  <si>
    <t>Renewable</t>
  </si>
  <si>
    <t>Onsite (Solar PV)</t>
  </si>
  <si>
    <t>Offsite (Green Power)</t>
  </si>
  <si>
    <t>Total Renewable Electricity</t>
  </si>
  <si>
    <t>Non-renewable</t>
  </si>
  <si>
    <t>Onsite (Gas fired generation)</t>
  </si>
  <si>
    <t>Offsite (Grid)</t>
  </si>
  <si>
    <t>Total Non-renewable Electricity</t>
  </si>
  <si>
    <t>Total Gas (excluding for Electricity Generation from 2015)</t>
  </si>
  <si>
    <t>Scope 1</t>
  </si>
  <si>
    <t>Natural Gas</t>
  </si>
  <si>
    <t>Fugitive and Other</t>
  </si>
  <si>
    <t>Total Scope 1</t>
  </si>
  <si>
    <t>Scope 2 - Electricity</t>
  </si>
  <si>
    <t>Offsets</t>
  </si>
  <si>
    <t>Tenant Purchased Base Building Offsets</t>
  </si>
  <si>
    <t>NLA</t>
  </si>
  <si>
    <t>A-Grade</t>
  </si>
  <si>
    <t>B-Grade</t>
  </si>
  <si>
    <t>C-Grade</t>
  </si>
  <si>
    <t>Column192</t>
  </si>
  <si>
    <t>Anomaly</t>
  </si>
  <si>
    <t>100 Queen Street</t>
  </si>
  <si>
    <t>Tenant Coverage %</t>
  </si>
  <si>
    <t>Darling Park 3 has been excluded from 2005 performance data as the building was not operational at that time
Casuarina emission factors for 2005 corrected</t>
  </si>
  <si>
    <t>Citiport - adjustments made following late rectification of water invoices</t>
  </si>
  <si>
    <t>10 Mort Street and 12 Mort Street - de-tenanted during sale process, causing data to look anomalous.</t>
  </si>
  <si>
    <t>800-808 Bourke Street - Included operational waste from the retail tenancies.
545 Queen Street - energy data reinstated to conform with basis of preparation for annual reporting from prior GRI reporting protocols
RHTC - energy data reinstated to conform with basis of preparation for annual reporting from prior GRI reporting protocols</t>
  </si>
  <si>
    <t>Cockle Bay Wharf water data of too low an integrity for inclusion due to metering and sub-metering issues.</t>
  </si>
  <si>
    <t>Transit Centre energy use saw a significant increase due to changes in tenant mix and demand</t>
  </si>
  <si>
    <t>Materials Recycled Report</t>
  </si>
  <si>
    <t>This report gives an annual account of materials recycled as a percentage of total operational materials recovered or sent to landfill at each asset and relates that performance to a baseline year (2005).</t>
  </si>
  <si>
    <t>150 Collins Street waste is impacted by handover from construction and fitout of tenancies so not fully representative</t>
  </si>
  <si>
    <t>MJ</t>
  </si>
  <si>
    <t>Asset Absolute Performance Report</t>
  </si>
  <si>
    <t xml:space="preserve">GPT have applied principles of “Operational Control” and “User Pays” to improve accuracy of reporting and to ensure appropriate incentives for efficient use (see case study Tenant Services). </t>
  </si>
  <si>
    <t>$/kL</t>
  </si>
  <si>
    <t xml:space="preserve">
The data pack includes performance results in the key environmental impact areas of: energy; water; materials recycling,  and emissions.
The Portfolio Summary gives a view of data for all reporting indices (electricity, water, fuels, materials recycling and emissions) for years since 2005 (the baseline year). This summary provides a breakdown of each reporting index for each portfolio.
Performance reports give an annual account of resource use (energy, emissions, water and materials recycling) or production (in the case of waste), for each asset and relates that performance to a baseline year (2005).
Intensity reports give data on use of energy, water and emissions per m2, for each asset. In the case of materials recycling, a value is given in terms of percentage of total waste that is recycled.
A NABERS rating demonstrates environmental efficiency in energy and water use for any given year. 
A Green Star rating recognises the quality for the design, construction and operations for sustainable buildings, fitouts and communities.
For more on NABERS or Green Star, click below.</t>
  </si>
  <si>
    <r>
      <t xml:space="preserve">Reported energy includes electricity, gas and diesel that are consumed for base building outcomes of HVAC, lighting, general power outlets, vertical transport and essential services. 
Reported electricity includes base building use. The reported electricity is sourced from the grid as well as generated onsite by gas-fired generators and solar photo-voltaics. Each electricity source has an appropriate emissions factor included in the Emissions report.
Reported gas includes gas consumed by base building needs. Where tenants draw their gas requirements from the base building supply, this amount is deducted. Tenant gas meters are read by an independent meter-reading agent and actual usage is calculated by applying heat and pressure factors.
Reported diesel includes diesel used by onsite generators, fire pumps and onsite vehicles. This data is sourced through fuel receipts, fuel delivery dockets or via regular volume checks of onsite fuel tanks.
Reported water includes base building sources. Water used by tenants is not included in building performance figures where tenant metering is available.
Reported materials and recycling includes waste generated by base building and tenancy operations. </t>
    </r>
    <r>
      <rPr>
        <sz val="11"/>
        <rFont val="Arial"/>
        <family val="2"/>
      </rPr>
      <t xml:space="preserve">GPT reports the waste services which are under GPT management, not tenant managed waste. Reports do not include waste from construction and demolition works.
Since 2015, to ensure a greater level of accuracy, GPT has changed its waste reporting. </t>
    </r>
    <r>
      <rPr>
        <sz val="11"/>
        <color theme="1"/>
        <rFont val="Arial"/>
        <family val="2"/>
      </rPr>
      <t>To read about GPT outcomes based reporting on waste management, click below.</t>
    </r>
  </si>
  <si>
    <t>Cockle Bay Wharf water data reinstated following clarifications around an issue with the integrity of metering and sub-metering data.
Riverside and One One One Eagle Street materials recycling data adjusted to remove non-managed waste streams.
Quad 4 materials recycling data adjusted to clear out accruals.</t>
  </si>
  <si>
    <t>Total Materials (t)</t>
  </si>
  <si>
    <t>580 George Street</t>
  </si>
  <si>
    <t>Materials Recycling</t>
  </si>
  <si>
    <t>2015 
(A+B+C Grade)</t>
  </si>
  <si>
    <t>2017 
(A+B+C Grade)</t>
  </si>
  <si>
    <t>2016
(A+B+C Grade)</t>
  </si>
  <si>
    <t>with 181W</t>
  </si>
  <si>
    <t>with MCR</t>
  </si>
  <si>
    <t xml:space="preserve">
This data pack reports the environmental performance of assets in which The GPT Group has an ownership interest for an entire calendar year. The boundaries of measurement are for the base building attributes that are under the control of the building owner or its appointed manager. Also included are Head office and Victorian State office. It does not report the performance of attributes controlled by tenants or buildings fully under operational control of tenants or peripheral assets that have minor consumption and would distort results if included with the major assets.
For detail on which assets are included in reporting, click on any Performance or Intensity report below. For a list of excluded assets, click on the Explanatory Notes link below.
</t>
  </si>
  <si>
    <t>with ASQ Tower</t>
  </si>
  <si>
    <t>Australia Square Plaza (with ASQ Tower)</t>
  </si>
  <si>
    <t>Column110</t>
  </si>
  <si>
    <t>Column111</t>
  </si>
  <si>
    <t>Column112</t>
  </si>
  <si>
    <t>Fund</t>
  </si>
  <si>
    <t>GWOF</t>
  </si>
  <si>
    <t>GWSCF</t>
  </si>
  <si>
    <t>1 Farrer Place - Governor Macquarie Tower</t>
  </si>
  <si>
    <t>1 Farrer Place - Governor Philip Tower</t>
  </si>
  <si>
    <t>NR</t>
  </si>
  <si>
    <t>Column113</t>
  </si>
  <si>
    <t>Column114</t>
  </si>
  <si>
    <t>Column103</t>
  </si>
  <si>
    <t>Column104</t>
  </si>
  <si>
    <t xml:space="preserve"> na </t>
  </si>
  <si>
    <t xml:space="preserve"> NR </t>
  </si>
  <si>
    <t>6 Star</t>
  </si>
  <si>
    <t>5 Star</t>
  </si>
  <si>
    <t>Registered</t>
  </si>
  <si>
    <t>4 Star</t>
  </si>
  <si>
    <t>3 Star</t>
  </si>
  <si>
    <t>2018</t>
  </si>
  <si>
    <t>2018 
(A+B+C Grade)</t>
  </si>
  <si>
    <t>Closed-loop (A-Grade) Recycling</t>
  </si>
  <si>
    <t>Offsite (Mandatory RET)</t>
  </si>
  <si>
    <t>Scope 2</t>
  </si>
  <si>
    <r>
      <t>m</t>
    </r>
    <r>
      <rPr>
        <b/>
        <vertAlign val="superscript"/>
        <sz val="14"/>
        <color theme="1"/>
        <rFont val="Arial"/>
        <family val="2"/>
      </rPr>
      <t>2</t>
    </r>
  </si>
  <si>
    <t>This report shows the performance of the key environmental metrics: Materials; Water; Energy and Emissions since 2005 for the GPT Wholesale Office Fund (GWOF)</t>
  </si>
  <si>
    <r>
      <rPr>
        <b/>
        <sz val="16"/>
        <color rgb="FF000000"/>
        <rFont val="Arial"/>
        <family val="2"/>
      </rPr>
      <t>Total Gas</t>
    </r>
    <r>
      <rPr>
        <b/>
        <sz val="11"/>
        <color rgb="FF000000"/>
        <rFont val="Arial"/>
        <family val="2"/>
      </rPr>
      <t xml:space="preserve"> (excluding for Electricity Generation from 2015)</t>
    </r>
  </si>
  <si>
    <t>GLA</t>
  </si>
  <si>
    <t>GPT Wholesale Office Fund (GWOF): Environmental Performance Data - Portfolio Summary</t>
  </si>
  <si>
    <t>GPT Wholesale Shopping Centre Fund (GWSCF): Environmental Performance Data - Portfolio Summary</t>
  </si>
  <si>
    <t>GPT (All assets): Environmental Performance Data - Portfolio Summary</t>
  </si>
  <si>
    <t>t CO2-e</t>
  </si>
  <si>
    <t xml:space="preserve">This report shows the performance of the key environmental metrics: Materials; Water; Energy and Emissions since 2005 for The GPT Group </t>
  </si>
  <si>
    <t>Electricity pre-2016 
(grid renewables not included)</t>
  </si>
  <si>
    <t>Market-based Electricity 
(see Expl Notes)</t>
  </si>
  <si>
    <t>Location-based Electricity
(see Expl Notes)</t>
  </si>
  <si>
    <t>This report shows the performance of the key environmental metrics: Materials; Water; Energy and Emissions since 2005 for the GPT Wholesale Shopping Centre Fund (GWSCF)</t>
  </si>
  <si>
    <t>Metrics for the performance results include: Absolute consumption or absolute emissions; Intensities per unit area, and change in performance from the baseline year of 2005 (where possible).
Types of metrics: (all measurements are reported in relation to base building usage)
Absolute - Measurements are taken for the entire base building, and reported for energy (kWh), water (L) and waste (tonnes)
Intensity:  Intensity is a way of describing how much resource has been used in a year, per unit of either square meterage or output of service. It may be described as energy use per area per year (MJ/m2/yr); Emission intensity is measured by (kg of CO2/m2/yr); water intensity (L/m2/yr)
Area: This is area available to tenants, including both occupied and vacant space.
Savings on Baseline: This figure represents the dollar value in savings, based on the reductions in use of resources since baseline year (2005 unless indicated otherwise).
GPT have applied principles of “Operational Control” and “User Pays” to improve accuracy of reporting and to ensure appropriate incentives for efficient use.</t>
  </si>
  <si>
    <t>Energy and emissions: overview</t>
  </si>
  <si>
    <t>Energy and emissions: offsets</t>
  </si>
  <si>
    <t>Energy and emissions: exclusions</t>
  </si>
  <si>
    <t>Column1022</t>
  </si>
  <si>
    <t>Column</t>
  </si>
  <si>
    <t>Summary Charts</t>
  </si>
  <si>
    <t>GPT Group</t>
  </si>
  <si>
    <t>ND = No rating delivered
NR = site not rateable due to size, development, use or complexity</t>
  </si>
  <si>
    <t>ND</t>
  </si>
  <si>
    <t>GPT VIC Office - Melbourne Central</t>
  </si>
  <si>
    <t>GPT Workplace</t>
  </si>
  <si>
    <t>Space &amp; Co - 580 George Street</t>
  </si>
  <si>
    <t>Green Star Design &amp; As Built</t>
  </si>
  <si>
    <t>161 Castlereagh St (incl Legion House)</t>
  </si>
  <si>
    <t>4 Murray Rose</t>
  </si>
  <si>
    <t>530 Collins Street</t>
  </si>
  <si>
    <t>800-808 Bourke Street</t>
  </si>
  <si>
    <t>8 Exhibition Street</t>
  </si>
  <si>
    <t>CBW - 181 William Street</t>
  </si>
  <si>
    <t>Melbourne Central</t>
  </si>
  <si>
    <t>32 Smith Street</t>
  </si>
  <si>
    <t xml:space="preserve">This report gives an account of Green Star Ratings for GPT buildings registered and certified. Design &amp; As Built ratings relate to development of buildings and where separate ratings have been certified with legacy Green Star tools they have been combined. Performance Ratings relate to buildings in operation. </t>
  </si>
  <si>
    <t>NA = not applicable for a green star rating due to development preceding the rating system, ineligibility due to use or other factors</t>
  </si>
  <si>
    <t>Green Star Design &amp; As Built rating: 4 to 6 stars (whole star): 4 = Best Practice, 5 = Australian Excellence, 6 = World Leadership</t>
  </si>
  <si>
    <t>3 Murray Rose</t>
  </si>
  <si>
    <t>4 Star (expired)</t>
  </si>
  <si>
    <t>NA</t>
  </si>
  <si>
    <t>NT</t>
  </si>
  <si>
    <t>ND = no rating delivered</t>
  </si>
  <si>
    <t>This report gives an annual account of the mass of carbon dioxide emissions per square metre, at each asset, since 2005.
From 2016, emissions intensity declarations are in line with the updated method of calculation market-based emissions. See explanatory notes for further explanation</t>
  </si>
  <si>
    <t>This report gives an annual account of resource use (all resources) at each asset reporting in 2017.
Emissions reported are in line with the updated method of calculation market-based emissions. See explanatory notes for further explanation</t>
  </si>
  <si>
    <t>GPT Group Environment Data Pack Overview</t>
  </si>
  <si>
    <t>Excluded assets intended for sale:
 - Peripheral sites are identified as those with minimal base building consumption, such as Homemaker and 32 Flinders Street carpark</t>
  </si>
  <si>
    <t>Operational for the full year</t>
  </si>
  <si>
    <t xml:space="preserve">Included sites in which GPT (and associated funds) has an ownership interest and the asset is operational for a full 12 months. </t>
  </si>
  <si>
    <t>Energy and emissions: alignment to Greenhouse Gas Protocol 2016 update</t>
  </si>
  <si>
    <t xml:space="preserve">From 2016, declarations are now separated into both a market-based method and location-based method for calculating emissions.  (For comparison purposes, the emissions calculations using pre-2016 method have also been provided.)
The market mechanism by which renewable energy purchases are recognised are Large-scale Generation Certificates (LGCs).  Zero emissions electricity is recognised as:
-  LGCs purchased as mandatory grid renewables (retired into the RET scheme)
- LGCs from other off-site voluntary grid renewable purchases such as Green Power and LGCs voluntarily retired
- on-site generated renewable electricity that is consumed on-site where LGCs are voluntarily retired or LGCs aren’t generated
All other electricity that is consumed is treated as contributing to carbon emissions. The emissions are calculated using a Residual Mix Factor (RMF).  Residual Mix Factors are applied to electricity that is:
- purchased from the grid with no associated LGCs
- consumed from on-site generation where LGCs are generated and sold rather than voluntarily retired. 
Residual Mix Factors are calculated by taking the existing state-based National Greenhouse Accounts Factors (EFs) and adjusting them proportionally upwards (using the national renewable percentage from the Clean Energy Regulator) to reflect what the emissions factor would be non-renewable component of grid electricity.
In the absence of published Residual Mix Factors in Australia, this calculation provides a conservative approach to transparent disclosure of market-based emissions ahead of any future publishing of residual mix factors at the state level. 
This is a divergence from the Green House Gas Protocols’ Scope 2 emission guidance which recommends using the existing National Greenhouse Accounts Factors without applying proportional increases. Without applying proportional increases, Residual Mix Factors are understated in average by the renewable percentage.   Defaulting to grid average factors in the market based method could understate emissions.  GPT believe using a modified NGA Factor, with higher emissions, will result in emissions closer to those calculated using a residual mix factor if and when they are published. </t>
  </si>
  <si>
    <t>32 Flinders Street; 32 Smith Street; 4 Murray Rose; 60 Station Street</t>
  </si>
  <si>
    <t xml:space="preserve">Electricity and Scope 2 Emissions have been recalculated for 2016 and 2017 to align with the greenhouse gas protocol 2016 update, as detailed in the explanatory notes above. </t>
  </si>
  <si>
    <t>An estimate 35,000 kL was added to the total of
Highpoint due to failed utility meters
Riverside and One One One Eagle Street materials recycling data adjusted to remove non-managed waste streams.
A number of assets, including 150 Collins, 8 Exhibition, 161 Castlereagh and One One One Eagle Street have had clarification of tenant-purchased offsets for base building emissions, resulting in lower overall emissions for 2016 and 2017.</t>
  </si>
  <si>
    <t xml:space="preserve">Citiport gas use increased significantly due to changes in tenant demand.
Riverside saw a major release of refrigerants in 2016, leading to a temporary increase in emissions intensity. 
800 Bourke tenant-purchased emissions led to an over-supply of carbon offsets, delivering a negative emissions intensity in 2016, 2017 and 2018. </t>
  </si>
  <si>
    <t xml:space="preserve">545 Queen Street water usage saw large increases prior to sale.
800 Bourke tenant-purchased emissions led to an over-supply of carbon offsets, delivering a negative emissions intensity in 2016, 2017 and 2018. </t>
  </si>
  <si>
    <t xml:space="preserve">Citiport saw a clarification of tenant water consumption meter resulting in significant decrease.
800 Bourke tenant-purchased emissions led to an over-supply of carbon offsets, delivering a negative emissions intensity in 2016, 2017 and 2018. </t>
  </si>
  <si>
    <t>A number of assets, including 150 Collins, 8 Exhibition, 161 Castlereagh and One One One Eagle Street have had clarification of tenant-purchased offsets for base building emissions, resulting in lower overall emissions for 2016 and 2017.
Highpoint water consumption was adjusted to remove assumed tenant consumption due to insufficient meter data integrity.</t>
  </si>
  <si>
    <t>Excluded services managed by tenants including:
 - Sites principally managed by tenants such as industrial portfolio assets with the exception of the Quad buildings at Sydney Olympic Park and CitiPort
 - 100 Queen Street and 32 Smith Street are not included as they are not under management and slated for redevelopment.</t>
  </si>
  <si>
    <t>Registered (office extension)</t>
  </si>
  <si>
    <t>Green Star Performance rating: 0 to 6 stars (whole star): 0 = Assessed, 1 = Minimum Practice, 6 = World Leadership</t>
  </si>
  <si>
    <t>NABERS rating: 1 to 6 stars (half star): 1 = Poor performance, 6 = Exceptional performance</t>
  </si>
  <si>
    <t>This report gives an account of NABERS Ratings for GPT buildings and workplaces at 31 December for the relevant year. Weighted averages are calculated according to the NABERS rules. Portfolio averages are weighted for Group ownership percentages.</t>
  </si>
  <si>
    <t>ACT</t>
  </si>
  <si>
    <t>Included environmental data relating to new developments will be determined on a site-by-site basis, noting that:
 - Extensions to an existing asset (eg Sunshine Plaza) include data through the development period.
 - Treatment of extensions can result in significant cross-time performance fluctuation for the relevant asset.</t>
  </si>
  <si>
    <t>Excluded: 
 - All Scope 3 related emissions are excluded for our assets, as are emissions associated with people travelling to and from site.
 - Sites with on-site generation of electricty have the energy recorded at the point of use from 2015 onward.  Before 2015, the energy was recorded at the point of production. For cogen and trigen systems, in 2015 this results in the electricity being reported, not the gas consumed as was the case in prior years.  The CO2 continued to be recorded from the gas consumed in generating the electricity.</t>
  </si>
  <si>
    <t>In calculating space intensity measures (eg litres/m2) the intent is to use the total amount of space receiving building services as the denominator:
 - Total area (office NLA + associated retail GLA) is used for Office and Industrial.
 - GLA is used for Retail.
 - GLA and NLA are measured using Property Council of Australia Methods of Measurement guidelines.
 - Applicable site areas are shown in performance tables as appropriate.</t>
  </si>
  <si>
    <t>Avoided costs are calculated using an average unit cost for each utility multiplied by avoided consumption levels.
Unit utility cost estimates are based on a selection of invoices for 2018 reflecting a range of pricing factors such as location and tariffs. The selection of invoices comes from a simple average of a sample group of GPT managed assets without material impacts from tenants or data anomalies.</t>
  </si>
  <si>
    <t>Energy and greenhouse gas emissions reporting will vary to our submission under the National Greenhouse and Energy Reporting (NGER) Scheme due to:
 - Differing timeframes: NGERS results are for the year to June and GPT results are for the year to December.
 - Differing interpretations of operational control and treatment of jointly owned properties. Reported results here include assets in which GPT has an ownership stake but does not have operational control according to NGER interpretation.</t>
  </si>
  <si>
    <t>Our energy and greenhouse gas footprint was calculated in accordance with the Greenhouse Gas Protocol Corporate Accounting and Reporting Standard developed by the World Business Council for Sustainable Development and World Resources Institute.
Energy is reported according to its source and scheme, eg. offsite renewables Green Power.
Emissions are reported in terms of tonnes of CO2-equivalent, with use of National Greenhouse Factors carbon factors. Emissions reported include:
   - Scope 1 gas and diesel consumption, as well as all fugitive emissions from use of refrigerants
   - Scope 2 (location-based and market-based): grid supplied electricity, with zero emissions for certified GreenPower, mandatory grid renewables and on-site renewables where the LGCs are retired.</t>
  </si>
  <si>
    <t>Explanatory Notes, Acquisitions/Divestments, Adjustments &amp; Anomalies</t>
  </si>
  <si>
    <t>Acquisition</t>
  </si>
  <si>
    <t>Divestment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</si>
</sst>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_-;\-* #,##0_-;_-* &quot;-&quot;??_-;_-@_-"/>
    <numFmt numFmtId="165" formatCode="_-* #,##0.0_-;\-* #,##0.0_-;_-* &quot;-&quot;??_-;_-@_-"/>
    <numFmt numFmtId="166" formatCode="0.0"/>
    <numFmt numFmtId="167" formatCode="&quot;$&quot;#,##0"/>
    <numFmt numFmtId="168" formatCode="&quot;$&quot;#,##0.00"/>
    <numFmt numFmtId="169" formatCode="0.0%"/>
  </numFmts>
  <fonts count="73" x14ac:knownFonts="1">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color rgb="FF333333"/>
      <name val="Arial"/>
      <family val="2"/>
    </font>
    <font>
      <sz val="10"/>
      <color rgb="FF666666"/>
      <name val="Arial"/>
      <family val="2"/>
    </font>
    <font>
      <u/>
      <sz val="11"/>
      <color theme="10"/>
      <name val="Arial"/>
      <family val="2"/>
      <scheme val="minor"/>
    </font>
    <font>
      <sz val="11"/>
      <color theme="1"/>
      <name val="Arial"/>
      <family val="2"/>
    </font>
    <font>
      <u/>
      <sz val="11"/>
      <color theme="10"/>
      <name val="Arial"/>
      <family val="2"/>
    </font>
    <font>
      <b/>
      <sz val="14"/>
      <color theme="1"/>
      <name val="Arial"/>
      <family val="2"/>
    </font>
    <font>
      <u/>
      <sz val="11"/>
      <name val="Arial"/>
      <family val="2"/>
    </font>
    <font>
      <sz val="10"/>
      <name val="Arial"/>
      <family val="2"/>
    </font>
    <font>
      <b/>
      <sz val="11"/>
      <color rgb="FF000000"/>
      <name val="Arial"/>
      <family val="2"/>
    </font>
    <font>
      <sz val="11"/>
      <color rgb="FF000000"/>
      <name val="Arial"/>
      <family val="2"/>
    </font>
    <font>
      <sz val="11"/>
      <name val="Arial"/>
      <family val="2"/>
    </font>
    <font>
      <i/>
      <sz val="11"/>
      <color rgb="FF000000"/>
      <name val="Arial"/>
      <family val="2"/>
    </font>
    <font>
      <b/>
      <sz val="11"/>
      <name val="Arial"/>
      <family val="2"/>
    </font>
    <font>
      <b/>
      <sz val="14"/>
      <color rgb="FF000000"/>
      <name val="Arial"/>
      <family val="2"/>
    </font>
    <font>
      <b/>
      <i/>
      <sz val="11"/>
      <color rgb="FF000000"/>
      <name val="Arial"/>
      <family val="2"/>
    </font>
    <font>
      <sz val="10"/>
      <color theme="1"/>
      <name val="Arial"/>
      <family val="2"/>
    </font>
    <font>
      <b/>
      <sz val="11"/>
      <color theme="1"/>
      <name val="Arial"/>
      <family val="2"/>
    </font>
    <font>
      <b/>
      <sz val="16"/>
      <color theme="1"/>
      <name val="Arial"/>
      <family val="2"/>
    </font>
    <font>
      <b/>
      <sz val="16"/>
      <color rgb="FF000000"/>
      <name val="Arial"/>
      <family val="2"/>
    </font>
    <font>
      <sz val="11"/>
      <name val="Arial"/>
      <family val="2"/>
      <scheme val="minor"/>
    </font>
    <font>
      <u/>
      <sz val="11"/>
      <name val="Arial"/>
      <family val="2"/>
      <scheme val="minor"/>
    </font>
    <font>
      <b/>
      <sz val="14"/>
      <name val="Arial"/>
      <family val="2"/>
    </font>
    <font>
      <b/>
      <sz val="16"/>
      <name val="Arial"/>
      <family val="2"/>
    </font>
    <font>
      <i/>
      <u/>
      <sz val="11"/>
      <name val="Arial"/>
      <family val="2"/>
    </font>
    <font>
      <sz val="14"/>
      <color rgb="FF000000"/>
      <name val="Arial"/>
      <family val="2"/>
    </font>
    <font>
      <sz val="11"/>
      <name val="Arial"/>
      <family val="2"/>
      <scheme val="minor"/>
    </font>
    <font>
      <b/>
      <sz val="11"/>
      <name val="Arial"/>
      <family val="2"/>
      <scheme val="minor"/>
    </font>
    <font>
      <b/>
      <sz val="10"/>
      <name val="Arial"/>
      <family val="2"/>
    </font>
    <font>
      <b/>
      <u/>
      <sz val="12"/>
      <color rgb="FF000000"/>
      <name val="Arial"/>
      <family val="2"/>
    </font>
    <font>
      <sz val="14"/>
      <name val="Arial"/>
      <family val="2"/>
    </font>
    <font>
      <sz val="18"/>
      <color theme="3"/>
      <name val="Arial"/>
      <family val="2"/>
      <scheme val="major"/>
    </font>
    <font>
      <b/>
      <sz val="20"/>
      <color rgb="FF000000"/>
      <name val="Arial"/>
      <family val="2"/>
    </font>
    <font>
      <b/>
      <sz val="12"/>
      <name val="Arial"/>
      <family val="2"/>
    </font>
    <font>
      <i/>
      <u/>
      <sz val="11"/>
      <name val="Arial"/>
      <family val="2"/>
      <scheme val="minor"/>
    </font>
    <font>
      <b/>
      <sz val="19"/>
      <color theme="1"/>
      <name val="Arial"/>
      <family val="2"/>
      <scheme val="minor"/>
    </font>
    <font>
      <b/>
      <sz val="11"/>
      <color rgb="FF222222"/>
      <name val="Arial"/>
      <family val="2"/>
    </font>
    <font>
      <b/>
      <sz val="11"/>
      <color rgb="FF333333"/>
      <name val="Arial"/>
      <family val="2"/>
    </font>
    <font>
      <sz val="11"/>
      <color rgb="FF333333"/>
      <name val="Arial"/>
      <family val="2"/>
    </font>
    <font>
      <sz val="11"/>
      <color theme="0"/>
      <name val="Arial"/>
      <family val="2"/>
    </font>
    <font>
      <i/>
      <sz val="10"/>
      <color rgb="FFAC9800"/>
      <name val="Arial"/>
      <family val="2"/>
    </font>
    <font>
      <sz val="10"/>
      <color theme="1"/>
      <name val="Arial"/>
      <family val="2"/>
      <scheme val="minor"/>
    </font>
    <font>
      <b/>
      <sz val="11"/>
      <color rgb="FFFF0000"/>
      <name val="Arial"/>
      <family val="2"/>
      <scheme val="minor"/>
    </font>
    <font>
      <sz val="11"/>
      <color rgb="FFFF0000"/>
      <name val="Arial"/>
      <family val="2"/>
    </font>
    <font>
      <sz val="11"/>
      <color rgb="FF9C5700"/>
      <name val="Arial"/>
      <family val="2"/>
      <scheme val="minor"/>
    </font>
    <font>
      <b/>
      <sz val="12"/>
      <color theme="0"/>
      <name val="Arial"/>
      <family val="2"/>
    </font>
    <font>
      <sz val="11"/>
      <name val="Arial"/>
      <family val="2"/>
      <scheme val="minor"/>
    </font>
    <font>
      <sz val="10"/>
      <color theme="1"/>
      <name val="Tahoma"/>
      <family val="2"/>
    </font>
    <font>
      <b/>
      <vertAlign val="superscript"/>
      <sz val="14"/>
      <color theme="1"/>
      <name val="Arial"/>
      <family val="2"/>
    </font>
    <font>
      <b/>
      <sz val="20"/>
      <color theme="0"/>
      <name val="Arial"/>
      <family val="2"/>
      <scheme val="minor"/>
    </font>
    <font>
      <sz val="8"/>
      <color rgb="FF000000"/>
      <name val="Arial"/>
      <family val="2"/>
    </font>
    <font>
      <b/>
      <sz val="8"/>
      <color rgb="FF000000"/>
      <name val="Arial"/>
      <family val="2"/>
    </font>
    <font>
      <b/>
      <sz val="8"/>
      <color theme="1"/>
      <name val="Arial"/>
      <family val="2"/>
    </font>
    <font>
      <sz val="8"/>
      <name val="Arial"/>
      <family val="2"/>
    </font>
    <font>
      <b/>
      <sz val="8"/>
      <color theme="0"/>
      <name val="Arial"/>
      <family val="2"/>
      <scheme val="minor"/>
    </font>
    <font>
      <sz val="8"/>
      <color theme="0"/>
      <name val="Aria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10"/>
        <bgColor indexed="64"/>
      </patternFill>
    </fill>
    <fill>
      <patternFill patternType="solid">
        <fgColor rgb="FFFFFFFF"/>
        <bgColor rgb="FF000000"/>
      </patternFill>
    </fill>
    <fill>
      <patternFill patternType="solid">
        <fgColor theme="0"/>
        <bgColor rgb="FFFFFFFF"/>
      </patternFill>
    </fill>
    <fill>
      <patternFill patternType="solid">
        <fgColor theme="0"/>
        <bgColor rgb="FF000000"/>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8" tint="0.79998168889431442"/>
        <bgColor rgb="FFFFFFFF"/>
      </patternFill>
    </fill>
    <fill>
      <patternFill patternType="solid">
        <fgColor indexed="16"/>
        <bgColor indexed="64"/>
      </patternFill>
    </fill>
    <fill>
      <patternFill patternType="solid">
        <fgColor theme="9" tint="0.79998168889431442"/>
        <bgColor indexed="64"/>
      </patternFill>
    </fill>
    <fill>
      <patternFill patternType="solid">
        <fgColor rgb="FFDAC000"/>
        <bgColor indexed="64"/>
      </patternFill>
    </fill>
    <fill>
      <patternFill patternType="solid">
        <fgColor rgb="FF8C7B00"/>
        <bgColor indexed="64"/>
      </patternFill>
    </fill>
    <fill>
      <patternFill patternType="solid">
        <fgColor rgb="FFDAC000"/>
        <bgColor rgb="FFFFFFFF"/>
      </patternFill>
    </fill>
    <fill>
      <patternFill patternType="solid">
        <fgColor theme="7" tint="0.79998168889431442"/>
        <bgColor theme="7" tint="0.79998168889431442"/>
      </patternFill>
    </fill>
    <fill>
      <patternFill patternType="solid">
        <fgColor rgb="FF31321E"/>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DAC000"/>
      </bottom>
      <diagonal/>
    </border>
    <border>
      <left/>
      <right/>
      <top style="medium">
        <color rgb="FFDAC000"/>
      </top>
      <bottom/>
      <diagonal/>
    </border>
    <border>
      <left/>
      <right/>
      <top style="medium">
        <color rgb="FFDAC000"/>
      </top>
      <bottom style="medium">
        <color rgb="FFDAC000"/>
      </bottom>
      <diagonal/>
    </border>
    <border>
      <left/>
      <right/>
      <top style="thick">
        <color rgb="FFDAC000"/>
      </top>
      <bottom/>
      <diagonal/>
    </border>
    <border>
      <left/>
      <right/>
      <top/>
      <bottom style="thick">
        <color rgb="FFDAC000"/>
      </bottom>
      <diagonal/>
    </border>
    <border>
      <left/>
      <right/>
      <top style="thick">
        <color rgb="FFDAC000"/>
      </top>
      <bottom style="thick">
        <color rgb="FFDAC000"/>
      </bottom>
      <diagonal/>
    </border>
    <border>
      <left/>
      <right style="thick">
        <color rgb="FFDAC000"/>
      </right>
      <top/>
      <bottom/>
      <diagonal/>
    </border>
    <border>
      <left/>
      <right style="thick">
        <color rgb="FFDAC000"/>
      </right>
      <top style="thick">
        <color rgb="FFDAC000"/>
      </top>
      <bottom style="thick">
        <color rgb="FFDAC000"/>
      </bottom>
      <diagonal/>
    </border>
    <border>
      <left style="thick">
        <color rgb="FFDAC000"/>
      </left>
      <right style="thick">
        <color rgb="FFDAC000"/>
      </right>
      <top/>
      <bottom/>
      <diagonal/>
    </border>
    <border>
      <left style="thick">
        <color rgb="FFDAC000"/>
      </left>
      <right style="thick">
        <color rgb="FFDAC000"/>
      </right>
      <top style="thin">
        <color rgb="FFDAC000"/>
      </top>
      <bottom style="thin">
        <color rgb="FFDAC000"/>
      </bottom>
      <diagonal/>
    </border>
    <border>
      <left style="thick">
        <color rgb="FFDAC000"/>
      </left>
      <right style="thick">
        <color rgb="FFDAC000"/>
      </right>
      <top style="thin">
        <color rgb="FFDAC000"/>
      </top>
      <bottom/>
      <diagonal/>
    </border>
    <border>
      <left style="thick">
        <color rgb="FFDAC000"/>
      </left>
      <right style="thick">
        <color rgb="FFDAC000"/>
      </right>
      <top/>
      <bottom style="thin">
        <color rgb="FFDAC000"/>
      </bottom>
      <diagonal/>
    </border>
    <border>
      <left style="thick">
        <color rgb="FFDAC000"/>
      </left>
      <right/>
      <top style="thin">
        <color rgb="FFDAC000"/>
      </top>
      <bottom style="thin">
        <color rgb="FFDAC000"/>
      </bottom>
      <diagonal/>
    </border>
    <border>
      <left/>
      <right style="thick">
        <color rgb="FFDAC000"/>
      </right>
      <top/>
      <bottom style="thick">
        <color rgb="FFDAC000"/>
      </bottom>
      <diagonal/>
    </border>
    <border>
      <left style="thick">
        <color rgb="FFDAC000"/>
      </left>
      <right/>
      <top style="thick">
        <color rgb="FFDAC000"/>
      </top>
      <bottom style="thin">
        <color rgb="FFDAC000"/>
      </bottom>
      <diagonal/>
    </border>
    <border>
      <left/>
      <right style="thick">
        <color rgb="FFDAC000"/>
      </right>
      <top style="thick">
        <color rgb="FFDAC000"/>
      </top>
      <bottom style="thin">
        <color rgb="FFDAC000"/>
      </bottom>
      <diagonal/>
    </border>
    <border>
      <left/>
      <right style="thick">
        <color rgb="FFDAC000"/>
      </right>
      <top style="thin">
        <color rgb="FFDAC000"/>
      </top>
      <bottom style="thin">
        <color rgb="FFDAC000"/>
      </bottom>
      <diagonal/>
    </border>
    <border>
      <left style="thick">
        <color rgb="FFDAC000"/>
      </left>
      <right/>
      <top/>
      <bottom style="thin">
        <color rgb="FFDAC000"/>
      </bottom>
      <diagonal/>
    </border>
    <border>
      <left/>
      <right style="thick">
        <color rgb="FFDAC000"/>
      </right>
      <top/>
      <bottom style="thin">
        <color rgb="FFDAC000"/>
      </bottom>
      <diagonal/>
    </border>
    <border>
      <left style="thick">
        <color rgb="FFDAC000"/>
      </left>
      <right/>
      <top style="thin">
        <color rgb="FFDAC000"/>
      </top>
      <bottom/>
      <diagonal/>
    </border>
    <border>
      <left/>
      <right style="thick">
        <color rgb="FFDAC000"/>
      </right>
      <top style="thin">
        <color rgb="FFDAC000"/>
      </top>
      <bottom/>
      <diagonal/>
    </border>
    <border>
      <left style="thin">
        <color rgb="FFDAC000"/>
      </left>
      <right style="thick">
        <color rgb="FFDAC000"/>
      </right>
      <top style="thin">
        <color rgb="FFDAC000"/>
      </top>
      <bottom style="thin">
        <color rgb="FFDAC000"/>
      </bottom>
      <diagonal/>
    </border>
    <border>
      <left style="medium">
        <color rgb="FFDAC000"/>
      </left>
      <right style="thick">
        <color rgb="FFDAC000"/>
      </right>
      <top style="thin">
        <color rgb="FFDAC000"/>
      </top>
      <bottom style="thin">
        <color rgb="FFDAC000"/>
      </bottom>
      <diagonal/>
    </border>
    <border>
      <left style="thin">
        <color theme="0"/>
      </left>
      <right/>
      <top style="thin">
        <color theme="0"/>
      </top>
      <bottom/>
      <diagonal/>
    </border>
    <border>
      <left/>
      <right style="thin">
        <color rgb="FFDAC000"/>
      </right>
      <top/>
      <bottom/>
      <diagonal/>
    </border>
    <border>
      <left/>
      <right style="thin">
        <color rgb="FFDAC000"/>
      </right>
      <top/>
      <bottom style="medium">
        <color rgb="FFDAC000"/>
      </bottom>
      <diagonal/>
    </border>
    <border>
      <left style="thin">
        <color rgb="FFDAC000"/>
      </left>
      <right style="thin">
        <color rgb="FFDAC000"/>
      </right>
      <top/>
      <bottom/>
      <diagonal/>
    </border>
    <border>
      <left style="thin">
        <color rgb="FFDAC000"/>
      </left>
      <right style="thin">
        <color rgb="FFDAC000"/>
      </right>
      <top/>
      <bottom style="medium">
        <color rgb="FFDAC000"/>
      </bottom>
      <diagonal/>
    </border>
    <border>
      <left/>
      <right/>
      <top style="thin">
        <color theme="7"/>
      </top>
      <bottom style="thin">
        <color theme="7"/>
      </bottom>
      <diagonal/>
    </border>
    <border>
      <left style="thin">
        <color rgb="FFDAC000"/>
      </left>
      <right style="thin">
        <color rgb="FFDAC000"/>
      </right>
      <top style="medium">
        <color rgb="FFDAC000"/>
      </top>
      <bottom style="medium">
        <color rgb="FFDAC000"/>
      </bottom>
      <diagonal/>
    </border>
    <border>
      <left style="thin">
        <color rgb="FFDAC000"/>
      </left>
      <right style="thin">
        <color rgb="FFDAC000"/>
      </right>
      <top style="thick">
        <color rgb="FFDAC000"/>
      </top>
      <bottom style="thick">
        <color rgb="FFDAC000"/>
      </bottom>
      <diagonal/>
    </border>
    <border>
      <left/>
      <right style="thin">
        <color rgb="FFDAC000"/>
      </right>
      <top style="medium">
        <color rgb="FFDAC000"/>
      </top>
      <bottom style="medium">
        <color rgb="FFDAC000"/>
      </bottom>
      <diagonal/>
    </border>
    <border>
      <left style="thin">
        <color rgb="FFDAC000"/>
      </left>
      <right/>
      <top style="medium">
        <color rgb="FFDAC000"/>
      </top>
      <bottom style="medium">
        <color rgb="FFDAC000"/>
      </bottom>
      <diagonal/>
    </border>
    <border>
      <left/>
      <right style="thin">
        <color rgb="FFDAC000"/>
      </right>
      <top/>
      <bottom style="thick">
        <color rgb="FFDAC000"/>
      </bottom>
      <diagonal/>
    </border>
    <border>
      <left/>
      <right style="thin">
        <color rgb="FFDAC000"/>
      </right>
      <top style="thick">
        <color rgb="FFDAC000"/>
      </top>
      <bottom/>
      <diagonal/>
    </border>
    <border>
      <left/>
      <right style="thin">
        <color rgb="FFDAC000"/>
      </right>
      <top style="thick">
        <color rgb="FFDAC000"/>
      </top>
      <bottom style="thick">
        <color rgb="FFDAC000"/>
      </bottom>
      <diagonal/>
    </border>
    <border>
      <left style="thick">
        <color rgb="FFDAC000"/>
      </left>
      <right style="thick">
        <color rgb="FFDAC000"/>
      </right>
      <top style="thick">
        <color rgb="FFDAC000"/>
      </top>
      <bottom style="thick">
        <color rgb="FFDAC000"/>
      </bottom>
      <diagonal/>
    </border>
    <border>
      <left/>
      <right style="thick">
        <color rgb="FFDAC000"/>
      </right>
      <top style="thin">
        <color rgb="FFDAC000"/>
      </top>
      <bottom style="thick">
        <color rgb="FFDAC000"/>
      </bottom>
      <diagonal/>
    </border>
    <border>
      <left/>
      <right/>
      <top style="thin">
        <color rgb="FFDAC000"/>
      </top>
      <bottom style="thin">
        <color rgb="FFDAC000"/>
      </bottom>
      <diagonal/>
    </border>
    <border>
      <left/>
      <right/>
      <top/>
      <bottom style="thin">
        <color rgb="FFDAC000"/>
      </bottom>
      <diagonal/>
    </border>
    <border>
      <left style="thick">
        <color rgb="FFDAC000"/>
      </left>
      <right/>
      <top style="thick">
        <color rgb="FFDAC000"/>
      </top>
      <bottom style="thick">
        <color rgb="FFDAC000"/>
      </bottom>
      <diagonal/>
    </border>
    <border>
      <left/>
      <right/>
      <top style="thick">
        <color rgb="FFDAC000"/>
      </top>
      <bottom style="thin">
        <color rgb="FFDAC000"/>
      </bottom>
      <diagonal/>
    </border>
    <border>
      <left/>
      <right/>
      <top style="thin">
        <color rgb="FFDAC000"/>
      </top>
      <bottom/>
      <diagonal/>
    </border>
    <border>
      <left style="thick">
        <color rgb="FFDAC000"/>
      </left>
      <right/>
      <top style="thin">
        <color rgb="FFDAC000"/>
      </top>
      <bottom style="thick">
        <color rgb="FFDAC000"/>
      </bottom>
      <diagonal/>
    </border>
    <border>
      <left/>
      <right/>
      <top style="thin">
        <color rgb="FFDAC000"/>
      </top>
      <bottom style="thick">
        <color rgb="FFDAC000"/>
      </bottom>
      <diagonal/>
    </border>
  </borders>
  <cellStyleXfs count="8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5" fillId="36" borderId="0"/>
    <xf numFmtId="44" fontId="1"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0" fontId="48"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5" fillId="0" borderId="0" applyFont="0" applyFill="0" applyBorder="0" applyAlignment="0" applyProtection="0"/>
    <xf numFmtId="0" fontId="25" fillId="43" borderId="0"/>
    <xf numFmtId="0" fontId="25" fillId="0" borderId="0">
      <alignment vertical="top"/>
    </xf>
    <xf numFmtId="0" fontId="25" fillId="36" borderId="0"/>
    <xf numFmtId="0" fontId="58" fillId="0" borderId="0"/>
    <xf numFmtId="0" fontId="61"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0" fontId="64" fillId="0" borderId="0"/>
    <xf numFmtId="0" fontId="1" fillId="0" borderId="0"/>
    <xf numFmtId="0" fontId="25" fillId="0" borderId="0"/>
  </cellStyleXfs>
  <cellXfs count="488">
    <xf numFmtId="0" fontId="0" fillId="0" borderId="0" xfId="0"/>
    <xf numFmtId="0" fontId="19" fillId="0" borderId="0" xfId="0" applyFont="1"/>
    <xf numFmtId="0" fontId="21" fillId="0" borderId="0" xfId="0" applyFont="1"/>
    <xf numFmtId="0" fontId="21" fillId="0" borderId="0" xfId="0" applyFont="1" applyFill="1"/>
    <xf numFmtId="0" fontId="27" fillId="0" borderId="0" xfId="0" applyFont="1" applyFill="1" applyBorder="1" applyAlignment="1">
      <alignment wrapText="1"/>
    </xf>
    <xf numFmtId="0" fontId="21" fillId="0" borderId="0" xfId="0" applyFont="1" applyAlignment="1">
      <alignment horizontal="center" vertical="center"/>
    </xf>
    <xf numFmtId="15" fontId="21"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23" fillId="0" borderId="0" xfId="0" applyFont="1" applyAlignment="1">
      <alignment horizontal="center" vertical="center" wrapText="1"/>
    </xf>
    <xf numFmtId="0" fontId="21" fillId="0" borderId="0" xfId="0" applyFont="1" applyAlignment="1">
      <alignment horizontal="left" vertical="center"/>
    </xf>
    <xf numFmtId="0" fontId="21" fillId="0" borderId="0" xfId="0" applyFont="1" applyBorder="1" applyAlignment="1">
      <alignment horizontal="left" vertical="center" wrapText="1"/>
    </xf>
    <xf numFmtId="0" fontId="22" fillId="0" borderId="0" xfId="44" applyFont="1" applyAlignment="1">
      <alignment horizontal="left" vertical="center" wrapText="1"/>
    </xf>
    <xf numFmtId="0" fontId="21" fillId="0" borderId="0" xfId="0" applyFont="1" applyAlignment="1">
      <alignment horizontal="left" vertical="center" wrapText="1"/>
    </xf>
    <xf numFmtId="0" fontId="27" fillId="0" borderId="0" xfId="0" applyFont="1" applyFill="1" applyBorder="1" applyAlignment="1">
      <alignment vertical="center" wrapText="1"/>
    </xf>
    <xf numFmtId="0" fontId="21" fillId="0" borderId="0" xfId="0" applyFont="1" applyBorder="1" applyAlignment="1">
      <alignment horizontal="center" vertical="center"/>
    </xf>
    <xf numFmtId="0" fontId="21" fillId="35" borderId="0" xfId="0" applyFont="1" applyFill="1"/>
    <xf numFmtId="0" fontId="0" fillId="0" borderId="0" xfId="0" applyBorder="1" applyAlignment="1">
      <alignment horizontal="center" vertical="center"/>
    </xf>
    <xf numFmtId="0" fontId="21" fillId="0" borderId="0" xfId="0" applyFont="1" applyBorder="1" applyAlignment="1">
      <alignment horizontal="left" vertical="center"/>
    </xf>
    <xf numFmtId="0" fontId="24" fillId="0" borderId="0" xfId="44" applyFont="1"/>
    <xf numFmtId="0" fontId="38" fillId="0" borderId="0" xfId="44" applyFont="1" applyAlignment="1">
      <alignment horizontal="center" vertical="center"/>
    </xf>
    <xf numFmtId="0" fontId="37" fillId="0" borderId="0" xfId="0" applyFont="1" applyAlignment="1">
      <alignment horizontal="center" vertical="center"/>
    </xf>
    <xf numFmtId="0" fontId="28" fillId="0" borderId="0" xfId="0" applyFont="1" applyAlignment="1">
      <alignment horizontal="center" vertical="center"/>
    </xf>
    <xf numFmtId="0" fontId="0" fillId="0" borderId="10" xfId="0" applyBorder="1" applyAlignment="1">
      <alignment horizontal="center" vertical="center"/>
    </xf>
    <xf numFmtId="0" fontId="27" fillId="0" borderId="0" xfId="0" applyFont="1" applyFill="1" applyBorder="1" applyAlignment="1">
      <alignment horizontal="right" vertical="center" wrapText="1"/>
    </xf>
    <xf numFmtId="0" fontId="31" fillId="40" borderId="0" xfId="0" applyFont="1" applyFill="1" applyBorder="1" applyAlignment="1">
      <alignment vertical="center" wrapText="1"/>
    </xf>
    <xf numFmtId="0" fontId="27" fillId="40" borderId="14" xfId="0" applyFont="1" applyFill="1" applyBorder="1" applyAlignment="1">
      <alignment horizontal="center" vertical="center" wrapText="1"/>
    </xf>
    <xf numFmtId="0" fontId="26" fillId="40" borderId="0" xfId="0" applyFont="1" applyFill="1" applyBorder="1" applyAlignment="1">
      <alignment vertical="center" wrapText="1"/>
    </xf>
    <xf numFmtId="0" fontId="27" fillId="40" borderId="0" xfId="0" applyFont="1" applyFill="1" applyBorder="1" applyAlignment="1">
      <alignment vertical="center" wrapText="1"/>
    </xf>
    <xf numFmtId="164" fontId="28" fillId="40" borderId="0" xfId="1" applyNumberFormat="1" applyFont="1" applyFill="1" applyBorder="1" applyAlignment="1">
      <alignment horizontal="right" vertical="center" wrapText="1"/>
    </xf>
    <xf numFmtId="0" fontId="23" fillId="0" borderId="14" xfId="0" applyFont="1" applyBorder="1" applyAlignment="1">
      <alignment horizontal="center" vertical="center" wrapText="1"/>
    </xf>
    <xf numFmtId="0" fontId="38" fillId="0" borderId="0" xfId="44" applyFont="1" applyAlignment="1">
      <alignment horizontal="left" vertical="center" wrapText="1"/>
    </xf>
    <xf numFmtId="0" fontId="27" fillId="41" borderId="0" xfId="0" applyFont="1" applyFill="1" applyBorder="1" applyAlignment="1">
      <alignment vertical="center" wrapText="1"/>
    </xf>
    <xf numFmtId="0" fontId="26" fillId="41" borderId="0" xfId="0" applyFont="1" applyFill="1" applyBorder="1" applyAlignment="1">
      <alignment vertical="center" wrapText="1"/>
    </xf>
    <xf numFmtId="0" fontId="28" fillId="40" borderId="0" xfId="0" applyFont="1" applyFill="1" applyBorder="1" applyAlignment="1">
      <alignment vertical="center" wrapText="1"/>
    </xf>
    <xf numFmtId="0" fontId="30" fillId="41" borderId="0" xfId="0" applyFont="1" applyFill="1" applyBorder="1" applyAlignment="1">
      <alignment vertical="center" wrapText="1"/>
    </xf>
    <xf numFmtId="0" fontId="43" fillId="0" borderId="0" xfId="0" applyFont="1" applyAlignment="1">
      <alignment horizontal="center" vertical="center"/>
    </xf>
    <xf numFmtId="0" fontId="37" fillId="0" borderId="10" xfId="0" applyFont="1" applyBorder="1" applyAlignment="1">
      <alignment horizontal="center" vertical="center"/>
    </xf>
    <xf numFmtId="0" fontId="43" fillId="0" borderId="10" xfId="0" applyFont="1" applyBorder="1" applyAlignment="1">
      <alignment horizontal="center" vertical="center"/>
    </xf>
    <xf numFmtId="0" fontId="21" fillId="0" borderId="15" xfId="0" applyFont="1" applyBorder="1" applyAlignment="1">
      <alignment horizontal="left" vertical="center" wrapText="1"/>
    </xf>
    <xf numFmtId="0" fontId="41" fillId="0" borderId="0" xfId="44" applyFont="1" applyBorder="1" applyAlignment="1">
      <alignment horizontal="left" vertical="center" wrapText="1"/>
    </xf>
    <xf numFmtId="0" fontId="41" fillId="0" borderId="14" xfId="44" applyFont="1" applyBorder="1" applyAlignment="1">
      <alignment horizontal="left" vertical="top" wrapText="1"/>
    </xf>
    <xf numFmtId="0" fontId="43" fillId="0" borderId="0" xfId="0" applyFont="1" applyBorder="1" applyAlignment="1">
      <alignment horizontal="center" vertical="center"/>
    </xf>
    <xf numFmtId="0" fontId="43" fillId="0" borderId="0" xfId="0" applyFont="1" applyFill="1" applyAlignment="1">
      <alignment horizontal="center" vertical="center"/>
    </xf>
    <xf numFmtId="0" fontId="28" fillId="33" borderId="0" xfId="0" applyFont="1" applyFill="1" applyBorder="1" applyAlignment="1">
      <alignment horizontal="center" vertical="center"/>
    </xf>
    <xf numFmtId="0" fontId="37" fillId="33" borderId="0" xfId="0" applyFont="1" applyFill="1" applyAlignment="1">
      <alignment horizontal="center"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7" fillId="0" borderId="0" xfId="0" applyFont="1" applyFill="1" applyBorder="1" applyAlignment="1">
      <alignment horizontal="left" vertical="center"/>
    </xf>
    <xf numFmtId="0" fontId="37" fillId="0" borderId="0" xfId="0" applyFont="1" applyFill="1" applyAlignment="1">
      <alignment horizontal="left" vertical="center"/>
    </xf>
    <xf numFmtId="0" fontId="37" fillId="0" borderId="10" xfId="0" applyFont="1" applyFill="1" applyBorder="1" applyAlignment="1">
      <alignment horizontal="left" vertical="center"/>
    </xf>
    <xf numFmtId="0" fontId="37" fillId="0" borderId="0" xfId="0" applyFont="1" applyAlignment="1">
      <alignment horizontal="left" vertical="center"/>
    </xf>
    <xf numFmtId="0" fontId="37" fillId="0" borderId="1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left" vertical="center"/>
    </xf>
    <xf numFmtId="0" fontId="43" fillId="0" borderId="10" xfId="0" applyFont="1" applyBorder="1" applyAlignment="1">
      <alignment horizontal="left" vertical="center"/>
    </xf>
    <xf numFmtId="0" fontId="27" fillId="0" borderId="14" xfId="0" applyFont="1" applyFill="1" applyBorder="1" applyAlignment="1">
      <alignment wrapText="1"/>
    </xf>
    <xf numFmtId="0" fontId="27" fillId="0" borderId="14" xfId="0" applyFont="1" applyFill="1" applyBorder="1" applyAlignment="1">
      <alignment horizontal="center" vertical="center" wrapText="1"/>
    </xf>
    <xf numFmtId="0" fontId="43" fillId="33" borderId="0" xfId="0" applyFont="1" applyFill="1" applyAlignment="1">
      <alignment horizontal="center" vertical="center"/>
    </xf>
    <xf numFmtId="164" fontId="27" fillId="40" borderId="0" xfId="1" applyNumberFormat="1" applyFont="1" applyFill="1" applyBorder="1" applyAlignment="1">
      <alignment horizontal="right" vertical="center" wrapText="1"/>
    </xf>
    <xf numFmtId="164" fontId="28" fillId="0" borderId="0" xfId="1" applyNumberFormat="1" applyFont="1" applyFill="1" applyBorder="1" applyAlignment="1">
      <alignment horizontal="right" vertical="center" wrapText="1"/>
    </xf>
    <xf numFmtId="164" fontId="27" fillId="0" borderId="0" xfId="1" applyNumberFormat="1" applyFont="1" applyFill="1" applyBorder="1" applyAlignment="1">
      <alignment horizontal="right" vertical="center" wrapText="1"/>
    </xf>
    <xf numFmtId="0" fontId="27" fillId="0" borderId="14" xfId="0" applyFont="1" applyFill="1" applyBorder="1" applyAlignment="1">
      <alignment horizontal="right" vertical="center" wrapText="1"/>
    </xf>
    <xf numFmtId="164" fontId="28" fillId="0" borderId="14" xfId="1" applyNumberFormat="1" applyFont="1" applyFill="1" applyBorder="1" applyAlignment="1">
      <alignment horizontal="right" vertical="center" wrapText="1"/>
    </xf>
    <xf numFmtId="164" fontId="27" fillId="0" borderId="14" xfId="1" applyNumberFormat="1" applyFont="1" applyFill="1" applyBorder="1" applyAlignment="1">
      <alignment horizontal="right" vertical="center" wrapText="1"/>
    </xf>
    <xf numFmtId="0" fontId="26" fillId="35" borderId="0" xfId="0" applyFont="1" applyFill="1" applyBorder="1" applyAlignment="1">
      <alignment horizontal="center" vertical="center" wrapText="1"/>
    </xf>
    <xf numFmtId="0" fontId="27" fillId="40" borderId="0" xfId="0" applyFont="1" applyFill="1" applyBorder="1" applyAlignment="1">
      <alignment horizontal="right" vertical="center" wrapText="1"/>
    </xf>
    <xf numFmtId="0" fontId="28" fillId="0" borderId="0" xfId="0" applyFont="1" applyFill="1" applyBorder="1" applyAlignment="1">
      <alignment wrapText="1"/>
    </xf>
    <xf numFmtId="0" fontId="27" fillId="38" borderId="0" xfId="29" applyFont="1" applyFill="1" applyBorder="1" applyAlignment="1">
      <alignment wrapText="1"/>
    </xf>
    <xf numFmtId="0" fontId="27" fillId="35" borderId="0" xfId="0" applyFont="1" applyFill="1" applyBorder="1" applyAlignment="1">
      <alignment wrapText="1"/>
    </xf>
    <xf numFmtId="0" fontId="28" fillId="35" borderId="0" xfId="0" applyFont="1" applyFill="1" applyBorder="1" applyAlignment="1">
      <alignment wrapText="1"/>
    </xf>
    <xf numFmtId="0" fontId="27" fillId="39" borderId="0" xfId="0" applyFont="1" applyFill="1" applyBorder="1" applyAlignment="1">
      <alignment wrapText="1"/>
    </xf>
    <xf numFmtId="0" fontId="30" fillId="39" borderId="0" xfId="0" applyFont="1" applyFill="1" applyBorder="1" applyAlignment="1">
      <alignment wrapText="1"/>
    </xf>
    <xf numFmtId="0" fontId="26" fillId="39" borderId="0" xfId="0" applyFont="1" applyFill="1" applyBorder="1" applyAlignment="1">
      <alignment wrapText="1"/>
    </xf>
    <xf numFmtId="0" fontId="27" fillId="39" borderId="0" xfId="29" applyFont="1" applyFill="1" applyBorder="1" applyAlignment="1">
      <alignment wrapText="1"/>
    </xf>
    <xf numFmtId="0" fontId="27" fillId="37" borderId="0" xfId="29" applyFont="1" applyFill="1" applyBorder="1" applyAlignment="1">
      <alignment wrapText="1"/>
    </xf>
    <xf numFmtId="0" fontId="26" fillId="0" borderId="0" xfId="0" applyFont="1" applyFill="1" applyBorder="1" applyAlignment="1">
      <alignment wrapText="1"/>
    </xf>
    <xf numFmtId="0" fontId="32" fillId="35" borderId="0" xfId="0" applyFont="1" applyFill="1" applyBorder="1" applyAlignment="1">
      <alignment wrapText="1"/>
    </xf>
    <xf numFmtId="0" fontId="32" fillId="0" borderId="0" xfId="0" applyFont="1" applyFill="1" applyBorder="1" applyAlignment="1">
      <alignment wrapText="1"/>
    </xf>
    <xf numFmtId="0" fontId="27" fillId="0" borderId="0" xfId="29" applyFont="1" applyFill="1" applyBorder="1" applyAlignment="1">
      <alignment wrapText="1"/>
    </xf>
    <xf numFmtId="0" fontId="29" fillId="39" borderId="0" xfId="0" applyFont="1" applyFill="1" applyBorder="1" applyAlignment="1">
      <alignment wrapText="1"/>
    </xf>
    <xf numFmtId="0" fontId="37" fillId="0" borderId="0" xfId="0" applyFont="1"/>
    <xf numFmtId="0" fontId="21" fillId="0" borderId="0" xfId="0" applyFont="1" applyFill="1" applyBorder="1"/>
    <xf numFmtId="0" fontId="33" fillId="0" borderId="0" xfId="0" applyFont="1" applyFill="1" applyBorder="1"/>
    <xf numFmtId="0" fontId="18" fillId="34" borderId="0" xfId="0" applyFont="1" applyFill="1" applyBorder="1" applyAlignment="1">
      <alignment horizontal="center" vertical="top" wrapText="1" readingOrder="1"/>
    </xf>
    <xf numFmtId="0" fontId="21" fillId="0" borderId="0" xfId="0" applyFont="1" applyAlignment="1">
      <alignment wrapText="1"/>
    </xf>
    <xf numFmtId="0" fontId="43" fillId="0" borderId="0" xfId="44" applyFont="1" applyFill="1" applyAlignment="1">
      <alignment horizontal="left" vertical="center"/>
    </xf>
    <xf numFmtId="0" fontId="27" fillId="0" borderId="0" xfId="0" applyFont="1" applyFill="1" applyBorder="1" applyAlignment="1">
      <alignment vertical="top" wrapText="1"/>
    </xf>
    <xf numFmtId="0" fontId="36" fillId="41" borderId="0" xfId="29" applyFont="1" applyFill="1" applyBorder="1" applyAlignment="1">
      <alignment vertical="center" wrapText="1"/>
    </xf>
    <xf numFmtId="0" fontId="36" fillId="40" borderId="0" xfId="0" applyFont="1" applyFill="1" applyBorder="1" applyAlignment="1">
      <alignment vertical="center" wrapText="1"/>
    </xf>
    <xf numFmtId="0" fontId="27" fillId="40" borderId="15" xfId="0" applyFont="1" applyFill="1" applyBorder="1" applyAlignment="1">
      <alignment vertical="center" wrapText="1"/>
    </xf>
    <xf numFmtId="164" fontId="28" fillId="40" borderId="0" xfId="1" quotePrefix="1" applyNumberFormat="1" applyFont="1" applyFill="1" applyBorder="1" applyAlignment="1">
      <alignment vertical="center" wrapText="1"/>
    </xf>
    <xf numFmtId="164" fontId="30" fillId="40" borderId="0" xfId="1" quotePrefix="1" applyNumberFormat="1" applyFont="1" applyFill="1" applyBorder="1" applyAlignment="1">
      <alignment vertical="center" wrapText="1"/>
    </xf>
    <xf numFmtId="0" fontId="27" fillId="40" borderId="0" xfId="0" applyFont="1" applyFill="1" applyBorder="1" applyAlignment="1">
      <alignment horizontal="left" vertical="center" wrapText="1"/>
    </xf>
    <xf numFmtId="0" fontId="27" fillId="40" borderId="14" xfId="0" applyFont="1" applyFill="1" applyBorder="1" applyAlignment="1">
      <alignment horizontal="right" vertical="center" wrapText="1"/>
    </xf>
    <xf numFmtId="164" fontId="28" fillId="40" borderId="14" xfId="1" applyNumberFormat="1" applyFont="1" applyFill="1" applyBorder="1" applyAlignment="1">
      <alignment horizontal="right" vertical="center" wrapText="1"/>
    </xf>
    <xf numFmtId="164" fontId="27" fillId="40" borderId="14" xfId="1" applyNumberFormat="1" applyFont="1" applyFill="1" applyBorder="1" applyAlignment="1">
      <alignment horizontal="right" vertical="center" wrapText="1"/>
    </xf>
    <xf numFmtId="0" fontId="30" fillId="40" borderId="15" xfId="7" applyNumberFormat="1" applyFont="1" applyFill="1" applyBorder="1" applyAlignment="1">
      <alignment vertical="center" wrapText="1"/>
    </xf>
    <xf numFmtId="0" fontId="49" fillId="40" borderId="0" xfId="0" applyFont="1" applyFill="1" applyBorder="1" applyAlignment="1">
      <alignment vertical="center" wrapText="1"/>
    </xf>
    <xf numFmtId="1" fontId="28" fillId="40" borderId="0" xfId="1" applyNumberFormat="1" applyFont="1" applyFill="1" applyBorder="1" applyAlignment="1">
      <alignment horizontal="right" vertical="center" wrapText="1"/>
    </xf>
    <xf numFmtId="3" fontId="27" fillId="40" borderId="0" xfId="0" applyNumberFormat="1" applyFont="1" applyFill="1" applyBorder="1" applyAlignment="1">
      <alignment horizontal="right" vertical="center" wrapText="1"/>
    </xf>
    <xf numFmtId="164" fontId="26" fillId="40" borderId="0" xfId="1" applyNumberFormat="1" applyFont="1" applyFill="1" applyBorder="1" applyAlignment="1">
      <alignment horizontal="right" vertical="center" wrapText="1"/>
    </xf>
    <xf numFmtId="1" fontId="27" fillId="40" borderId="0" xfId="0" applyNumberFormat="1" applyFont="1" applyFill="1" applyBorder="1" applyAlignment="1">
      <alignment horizontal="right" vertical="center" wrapText="1"/>
    </xf>
    <xf numFmtId="1" fontId="42" fillId="0" borderId="0" xfId="0" applyNumberFormat="1" applyFont="1" applyFill="1" applyBorder="1" applyAlignment="1">
      <alignment horizontal="right" vertical="center" wrapText="1"/>
    </xf>
    <xf numFmtId="164" fontId="47" fillId="0" borderId="0" xfId="1" applyNumberFormat="1" applyFont="1" applyFill="1" applyBorder="1" applyAlignment="1">
      <alignment horizontal="right" vertical="center" wrapText="1"/>
    </xf>
    <xf numFmtId="164" fontId="30" fillId="40" borderId="0" xfId="1" applyNumberFormat="1" applyFont="1" applyFill="1" applyBorder="1" applyAlignment="1">
      <alignment horizontal="right" vertical="center" wrapText="1"/>
    </xf>
    <xf numFmtId="1" fontId="47" fillId="0" borderId="0" xfId="1" applyNumberFormat="1" applyFont="1" applyFill="1" applyBorder="1" applyAlignment="1">
      <alignment horizontal="right" vertical="center" wrapText="1"/>
    </xf>
    <xf numFmtId="0" fontId="46" fillId="0" borderId="0" xfId="0" applyFont="1" applyFill="1" applyBorder="1" applyAlignment="1">
      <alignment vertical="center" wrapText="1"/>
    </xf>
    <xf numFmtId="0" fontId="24" fillId="0" borderId="14" xfId="44" applyFont="1" applyBorder="1" applyAlignment="1">
      <alignment wrapText="1"/>
    </xf>
    <xf numFmtId="0" fontId="21" fillId="0" borderId="16" xfId="0" applyFont="1" applyBorder="1" applyAlignment="1">
      <alignment wrapText="1"/>
    </xf>
    <xf numFmtId="0" fontId="27" fillId="35" borderId="13" xfId="0" applyFont="1" applyFill="1" applyBorder="1" applyAlignment="1">
      <alignment vertical="center" wrapText="1"/>
    </xf>
    <xf numFmtId="0" fontId="30" fillId="35" borderId="13" xfId="7" applyNumberFormat="1" applyFont="1" applyFill="1" applyBorder="1" applyAlignment="1">
      <alignment vertical="center" wrapText="1"/>
    </xf>
    <xf numFmtId="0" fontId="21" fillId="0" borderId="13" xfId="0" applyFont="1" applyBorder="1" applyAlignment="1">
      <alignment horizontal="left" vertical="center" wrapText="1"/>
    </xf>
    <xf numFmtId="0" fontId="21" fillId="0" borderId="16" xfId="0" applyFont="1" applyBorder="1" applyAlignment="1">
      <alignment horizontal="left" vertical="center"/>
    </xf>
    <xf numFmtId="0" fontId="50" fillId="0" borderId="0" xfId="0" applyFont="1" applyBorder="1" applyAlignment="1">
      <alignment horizontal="left" vertical="center"/>
    </xf>
    <xf numFmtId="0" fontId="25" fillId="35" borderId="0" xfId="0" applyFont="1" applyFill="1" applyAlignment="1">
      <alignment horizontal="center" vertical="center"/>
    </xf>
    <xf numFmtId="0" fontId="16" fillId="0" borderId="0" xfId="0" applyFont="1"/>
    <xf numFmtId="0" fontId="0" fillId="0" borderId="0" xfId="0" applyFont="1"/>
    <xf numFmtId="0" fontId="51" fillId="0" borderId="14" xfId="44" applyFont="1" applyBorder="1" applyAlignment="1">
      <alignment horizontal="left" vertical="center" wrapText="1"/>
    </xf>
    <xf numFmtId="0" fontId="21" fillId="0" borderId="13" xfId="0" applyFont="1" applyBorder="1" applyAlignment="1">
      <alignment horizontal="left" vertical="top" wrapText="1"/>
    </xf>
    <xf numFmtId="0" fontId="28" fillId="33" borderId="0" xfId="0" applyFont="1" applyFill="1" applyBorder="1" applyAlignment="1">
      <alignment horizontal="left" vertical="center"/>
    </xf>
    <xf numFmtId="0" fontId="50" fillId="0" borderId="14" xfId="0" applyFont="1" applyBorder="1" applyAlignment="1">
      <alignment horizontal="left" vertical="center"/>
    </xf>
    <xf numFmtId="166" fontId="25" fillId="0" borderId="0" xfId="1" applyNumberFormat="1" applyFont="1" applyFill="1" applyBorder="1" applyAlignment="1">
      <alignment horizontal="center" vertical="center"/>
    </xf>
    <xf numFmtId="166" fontId="25" fillId="0" borderId="0" xfId="43" applyNumberFormat="1" applyFont="1" applyFill="1" applyBorder="1" applyAlignment="1">
      <alignment horizontal="center" vertical="center"/>
    </xf>
    <xf numFmtId="0" fontId="25" fillId="35" borderId="0" xfId="0" applyFont="1" applyFill="1" applyBorder="1" applyAlignment="1">
      <alignment horizontal="center" vertical="center"/>
    </xf>
    <xf numFmtId="43" fontId="27" fillId="40" borderId="0" xfId="1" applyFont="1" applyFill="1" applyBorder="1" applyAlignment="1">
      <alignment horizontal="right" vertical="center" wrapText="1"/>
    </xf>
    <xf numFmtId="43" fontId="28" fillId="40" borderId="0" xfId="1" applyFont="1" applyFill="1" applyBorder="1" applyAlignment="1">
      <alignment horizontal="right" vertical="center" wrapText="1"/>
    </xf>
    <xf numFmtId="44" fontId="27" fillId="40" borderId="0" xfId="46" applyFont="1" applyFill="1" applyBorder="1" applyAlignment="1">
      <alignment horizontal="right" vertical="center" wrapText="1"/>
    </xf>
    <xf numFmtId="0" fontId="21" fillId="0" borderId="0" xfId="0" applyFont="1" applyBorder="1" applyAlignment="1">
      <alignment wrapText="1"/>
    </xf>
    <xf numFmtId="0" fontId="21" fillId="0" borderId="0" xfId="0" applyFont="1" applyAlignment="1"/>
    <xf numFmtId="0" fontId="21" fillId="0" borderId="0" xfId="0" applyFont="1" applyBorder="1"/>
    <xf numFmtId="0" fontId="21" fillId="0" borderId="15" xfId="0" applyFont="1" applyBorder="1"/>
    <xf numFmtId="0" fontId="30" fillId="0" borderId="23"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6" xfId="0" applyFont="1" applyFill="1" applyBorder="1" applyAlignment="1">
      <alignment horizontal="center" vertical="center" wrapText="1"/>
    </xf>
    <xf numFmtId="0" fontId="0" fillId="0" borderId="13" xfId="0" applyBorder="1"/>
    <xf numFmtId="0" fontId="45" fillId="35" borderId="33" xfId="53" applyFont="1" applyFill="1" applyBorder="1" applyAlignment="1">
      <alignment horizontal="left" vertical="top" wrapText="1"/>
    </xf>
    <xf numFmtId="0" fontId="0" fillId="0" borderId="0" xfId="0" applyBorder="1"/>
    <xf numFmtId="0" fontId="28" fillId="35" borderId="0" xfId="0" applyFont="1" applyFill="1" applyBorder="1" applyAlignment="1">
      <alignment horizontal="left" vertical="center"/>
    </xf>
    <xf numFmtId="0" fontId="0" fillId="0" borderId="0" xfId="0" applyFont="1" applyBorder="1"/>
    <xf numFmtId="0" fontId="44" fillId="33" borderId="14" xfId="35" applyFont="1" applyFill="1" applyBorder="1" applyAlignment="1">
      <alignment horizontal="center" vertical="center"/>
    </xf>
    <xf numFmtId="0" fontId="44" fillId="33" borderId="15" xfId="35" applyFont="1" applyFill="1" applyBorder="1" applyAlignment="1">
      <alignment horizontal="center" vertical="center"/>
    </xf>
    <xf numFmtId="0" fontId="44" fillId="33" borderId="15" xfId="35" applyFont="1" applyFill="1" applyBorder="1" applyAlignment="1">
      <alignment horizontal="center" vertical="center" wrapText="1"/>
    </xf>
    <xf numFmtId="0" fontId="16" fillId="0" borderId="0" xfId="0" applyFont="1" applyBorder="1"/>
    <xf numFmtId="0" fontId="28" fillId="44" borderId="0" xfId="0" applyNumberFormat="1" applyFont="1" applyFill="1" applyBorder="1" applyAlignment="1">
      <alignment horizontal="left" vertical="center"/>
    </xf>
    <xf numFmtId="0" fontId="28" fillId="0" borderId="0" xfId="0" applyNumberFormat="1" applyFont="1" applyFill="1" applyBorder="1" applyAlignment="1">
      <alignment horizontal="left" vertical="center"/>
    </xf>
    <xf numFmtId="166" fontId="28" fillId="0" borderId="0" xfId="43" applyNumberFormat="1" applyFont="1" applyFill="1" applyBorder="1" applyAlignment="1">
      <alignment horizontal="center" vertical="center"/>
    </xf>
    <xf numFmtId="0" fontId="54" fillId="0" borderId="19" xfId="0" applyFont="1" applyFill="1" applyBorder="1" applyAlignment="1">
      <alignment horizontal="left" vertical="top" wrapText="1"/>
    </xf>
    <xf numFmtId="0" fontId="54" fillId="0" borderId="20" xfId="0" applyFont="1" applyFill="1" applyBorder="1" applyAlignment="1">
      <alignment horizontal="left" vertical="top" wrapText="1"/>
    </xf>
    <xf numFmtId="0" fontId="54" fillId="0" borderId="21" xfId="0" applyFont="1" applyFill="1" applyBorder="1" applyAlignment="1">
      <alignment horizontal="left" vertical="top" wrapText="1"/>
    </xf>
    <xf numFmtId="0" fontId="28" fillId="0" borderId="31"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26" xfId="0" applyFont="1" applyFill="1" applyBorder="1" applyAlignment="1">
      <alignment horizontal="left" vertical="center" wrapText="1"/>
    </xf>
    <xf numFmtId="0" fontId="0" fillId="0" borderId="11" xfId="0" applyBorder="1" applyAlignment="1">
      <alignment horizontal="center" vertical="center"/>
    </xf>
    <xf numFmtId="0" fontId="17" fillId="0" borderId="0" xfId="0" applyFont="1" applyAlignment="1">
      <alignment horizontal="center" vertical="center"/>
    </xf>
    <xf numFmtId="0" fontId="27" fillId="0" borderId="0" xfId="0" applyFont="1" applyFill="1" applyBorder="1" applyAlignment="1">
      <alignment horizontal="center" wrapText="1"/>
    </xf>
    <xf numFmtId="0" fontId="26" fillId="40" borderId="15" xfId="0" applyFont="1" applyFill="1" applyBorder="1" applyAlignment="1">
      <alignment horizontal="center" vertical="center" wrapText="1"/>
    </xf>
    <xf numFmtId="0" fontId="26" fillId="35" borderId="13" xfId="0" applyFont="1" applyFill="1" applyBorder="1" applyAlignment="1">
      <alignment horizontal="center" vertical="center" wrapText="1"/>
    </xf>
    <xf numFmtId="0" fontId="27" fillId="40" borderId="0" xfId="0" applyFont="1" applyFill="1" applyBorder="1" applyAlignment="1">
      <alignment horizontal="center" vertical="center" wrapText="1"/>
    </xf>
    <xf numFmtId="0" fontId="28" fillId="40" borderId="0" xfId="0" applyFont="1" applyFill="1" applyBorder="1" applyAlignment="1">
      <alignment horizontal="center" vertical="center" wrapText="1"/>
    </xf>
    <xf numFmtId="0" fontId="27" fillId="41" borderId="0" xfId="0" applyFont="1" applyFill="1" applyBorder="1" applyAlignment="1">
      <alignment horizontal="center" vertical="center" wrapText="1"/>
    </xf>
    <xf numFmtId="0" fontId="30" fillId="41" borderId="0" xfId="0" applyFont="1" applyFill="1" applyBorder="1" applyAlignment="1">
      <alignment horizontal="center" vertical="center" wrapText="1"/>
    </xf>
    <xf numFmtId="0" fontId="26" fillId="40" borderId="0" xfId="0" applyFont="1" applyFill="1" applyBorder="1" applyAlignment="1">
      <alignment horizontal="center" vertical="center" wrapText="1"/>
    </xf>
    <xf numFmtId="0" fontId="27" fillId="41" borderId="0" xfId="29" applyFont="1" applyFill="1" applyBorder="1" applyAlignment="1">
      <alignment horizontal="center" vertical="center" wrapText="1"/>
    </xf>
    <xf numFmtId="0" fontId="28" fillId="42" borderId="0" xfId="8" applyFont="1" applyFill="1" applyBorder="1" applyAlignment="1">
      <alignment horizontal="center" vertical="center" wrapText="1"/>
    </xf>
    <xf numFmtId="0" fontId="26" fillId="41" borderId="0" xfId="0" applyFont="1" applyFill="1" applyBorder="1" applyAlignment="1">
      <alignment horizontal="center" vertical="center" wrapText="1"/>
    </xf>
    <xf numFmtId="0" fontId="30" fillId="42" borderId="0" xfId="8" applyFont="1" applyFill="1" applyBorder="1" applyAlignment="1">
      <alignment horizontal="center" vertical="center" wrapText="1"/>
    </xf>
    <xf numFmtId="0" fontId="27" fillId="40" borderId="0" xfId="0" applyFont="1" applyFill="1" applyBorder="1" applyAlignment="1">
      <alignment horizontal="center" wrapText="1"/>
    </xf>
    <xf numFmtId="164" fontId="37" fillId="0" borderId="0" xfId="1" applyNumberFormat="1" applyFont="1" applyAlignment="1">
      <alignment horizontal="center" vertical="center"/>
    </xf>
    <xf numFmtId="164" fontId="37" fillId="0" borderId="10" xfId="1" applyNumberFormat="1" applyFont="1" applyBorder="1" applyAlignment="1">
      <alignment horizontal="center" vertical="center"/>
    </xf>
    <xf numFmtId="164" fontId="27" fillId="45" borderId="0" xfId="1" applyNumberFormat="1" applyFont="1" applyFill="1" applyBorder="1" applyAlignment="1">
      <alignment horizontal="right" vertical="center" wrapText="1"/>
    </xf>
    <xf numFmtId="0" fontId="27" fillId="47" borderId="0" xfId="29" applyFont="1" applyFill="1" applyBorder="1" applyAlignment="1">
      <alignment vertical="center" wrapText="1"/>
    </xf>
    <xf numFmtId="0" fontId="27" fillId="47" borderId="0" xfId="29" applyFont="1" applyFill="1" applyBorder="1" applyAlignment="1">
      <alignment horizontal="center" vertical="center" wrapText="1"/>
    </xf>
    <xf numFmtId="1" fontId="27" fillId="45" borderId="0" xfId="0" applyNumberFormat="1" applyFont="1" applyFill="1" applyBorder="1" applyAlignment="1">
      <alignment horizontal="right" vertical="center" wrapText="1"/>
    </xf>
    <xf numFmtId="0" fontId="57" fillId="40" borderId="14" xfId="0" applyFont="1" applyFill="1" applyBorder="1" applyAlignment="1">
      <alignment vertical="center" wrapText="1"/>
    </xf>
    <xf numFmtId="0" fontId="44" fillId="45" borderId="15" xfId="0" applyFont="1" applyFill="1" applyBorder="1" applyAlignment="1">
      <alignment horizontal="left" vertical="center"/>
    </xf>
    <xf numFmtId="0" fontId="44" fillId="45" borderId="15" xfId="0" applyFont="1" applyFill="1" applyBorder="1" applyAlignment="1">
      <alignment horizontal="center" vertical="center"/>
    </xf>
    <xf numFmtId="164" fontId="44" fillId="45" borderId="15" xfId="1" applyNumberFormat="1" applyFont="1" applyFill="1" applyBorder="1" applyAlignment="1">
      <alignment horizontal="center" vertical="center"/>
    </xf>
    <xf numFmtId="9" fontId="44" fillId="45" borderId="15" xfId="0" applyNumberFormat="1" applyFont="1" applyFill="1" applyBorder="1" applyAlignment="1">
      <alignment horizontal="center" vertical="center"/>
    </xf>
    <xf numFmtId="0" fontId="44" fillId="0" borderId="0" xfId="0" applyFont="1" applyAlignment="1">
      <alignment horizontal="left"/>
    </xf>
    <xf numFmtId="0" fontId="44" fillId="0" borderId="0" xfId="0" applyFont="1" applyAlignment="1">
      <alignment horizontal="center" vertical="center"/>
    </xf>
    <xf numFmtId="164" fontId="44" fillId="0" borderId="0" xfId="1" applyNumberFormat="1" applyFont="1" applyAlignment="1">
      <alignment horizontal="center" vertical="center"/>
    </xf>
    <xf numFmtId="9" fontId="44" fillId="0" borderId="0" xfId="0" applyNumberFormat="1" applyFont="1" applyAlignment="1">
      <alignment horizontal="center" vertical="center"/>
    </xf>
    <xf numFmtId="0" fontId="44" fillId="0" borderId="0" xfId="0" applyFont="1" applyAlignment="1">
      <alignment horizontal="left" vertical="center"/>
    </xf>
    <xf numFmtId="0" fontId="44" fillId="0" borderId="0" xfId="0" applyFont="1" applyBorder="1" applyAlignment="1">
      <alignment horizontal="left" vertical="center"/>
    </xf>
    <xf numFmtId="0" fontId="44" fillId="0" borderId="0" xfId="0" applyFont="1" applyBorder="1" applyAlignment="1">
      <alignment horizontal="center" vertical="center"/>
    </xf>
    <xf numFmtId="164" fontId="44" fillId="0" borderId="0" xfId="1" applyNumberFormat="1" applyFont="1" applyBorder="1" applyAlignment="1">
      <alignment horizontal="center" vertical="center"/>
    </xf>
    <xf numFmtId="0" fontId="44" fillId="0" borderId="14" xfId="0" applyFont="1" applyBorder="1" applyAlignment="1">
      <alignment horizontal="left" vertical="center"/>
    </xf>
    <xf numFmtId="0" fontId="44" fillId="0" borderId="14" xfId="0" applyFont="1" applyBorder="1" applyAlignment="1">
      <alignment horizontal="center" vertical="center"/>
    </xf>
    <xf numFmtId="164" fontId="44" fillId="0" borderId="14" xfId="1" applyNumberFormat="1" applyFont="1" applyBorder="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9" fontId="44" fillId="45" borderId="15" xfId="43" applyNumberFormat="1" applyFont="1" applyFill="1" applyBorder="1" applyAlignment="1">
      <alignment horizontal="center" vertical="center"/>
    </xf>
    <xf numFmtId="0" fontId="51" fillId="0" borderId="0" xfId="44" applyFont="1" applyBorder="1" applyAlignment="1">
      <alignment horizontal="left" vertical="center" wrapText="1"/>
    </xf>
    <xf numFmtId="0" fontId="44" fillId="48" borderId="0" xfId="0" applyFont="1" applyFill="1" applyAlignment="1">
      <alignment horizontal="left" vertical="center"/>
    </xf>
    <xf numFmtId="0" fontId="14" fillId="0" borderId="0" xfId="0" applyFont="1" applyAlignment="1">
      <alignment horizontal="center" vertical="center"/>
    </xf>
    <xf numFmtId="164" fontId="43" fillId="0" borderId="0" xfId="1" applyNumberFormat="1" applyFont="1" applyAlignment="1">
      <alignment horizontal="center" vertical="center"/>
    </xf>
    <xf numFmtId="164" fontId="37" fillId="0" borderId="0" xfId="1" applyNumberFormat="1" applyFont="1" applyFill="1" applyBorder="1"/>
    <xf numFmtId="164" fontId="37" fillId="0" borderId="10" xfId="1" applyNumberFormat="1" applyFont="1" applyFill="1" applyBorder="1" applyAlignment="1">
      <alignment horizontal="center" vertical="center"/>
    </xf>
    <xf numFmtId="164" fontId="37" fillId="0" borderId="0" xfId="1" applyNumberFormat="1" applyFont="1" applyFill="1" applyBorder="1" applyAlignment="1">
      <alignment horizontal="center" vertical="center"/>
    </xf>
    <xf numFmtId="164" fontId="37" fillId="0" borderId="11" xfId="1" applyNumberFormat="1" applyFont="1" applyFill="1" applyBorder="1" applyAlignment="1">
      <alignment horizontal="center" vertical="center"/>
    </xf>
    <xf numFmtId="164" fontId="43" fillId="0" borderId="10" xfId="1" applyNumberFormat="1" applyFont="1" applyBorder="1" applyAlignment="1">
      <alignment horizontal="center" vertical="center"/>
    </xf>
    <xf numFmtId="0" fontId="59" fillId="0" borderId="0" xfId="0" applyFont="1" applyFill="1" applyAlignment="1">
      <alignment horizontal="center" vertical="center"/>
    </xf>
    <xf numFmtId="0" fontId="59" fillId="0" borderId="14" xfId="0" applyFont="1" applyBorder="1" applyAlignment="1">
      <alignment horizontal="center" vertical="center"/>
    </xf>
    <xf numFmtId="164" fontId="60" fillId="40" borderId="0" xfId="1" applyNumberFormat="1" applyFont="1" applyFill="1" applyBorder="1" applyAlignment="1">
      <alignment horizontal="right" vertical="center" wrapText="1"/>
    </xf>
    <xf numFmtId="164" fontId="44" fillId="45" borderId="15" xfId="0" applyNumberFormat="1" applyFont="1" applyFill="1" applyBorder="1" applyAlignment="1">
      <alignment horizontal="center" vertical="center"/>
    </xf>
    <xf numFmtId="164" fontId="44" fillId="0" borderId="0" xfId="1" applyNumberFormat="1" applyFont="1" applyFill="1" applyAlignment="1">
      <alignment horizontal="center" vertical="center"/>
    </xf>
    <xf numFmtId="164" fontId="44" fillId="0" borderId="0" xfId="1" applyNumberFormat="1" applyFont="1" applyFill="1" applyBorder="1" applyAlignment="1">
      <alignment horizontal="center" vertical="center"/>
    </xf>
    <xf numFmtId="167" fontId="28" fillId="40" borderId="0" xfId="1" applyNumberFormat="1" applyFont="1" applyFill="1" applyBorder="1" applyAlignment="1">
      <alignment horizontal="right" vertical="center" wrapText="1"/>
    </xf>
    <xf numFmtId="0" fontId="27" fillId="40" borderId="0" xfId="0" applyFont="1" applyFill="1" applyBorder="1" applyAlignment="1">
      <alignment horizontal="left" vertical="center" wrapText="1" indent="1"/>
    </xf>
    <xf numFmtId="0" fontId="36" fillId="41" borderId="0" xfId="0" applyFont="1" applyFill="1" applyBorder="1" applyAlignment="1">
      <alignment vertical="center" wrapText="1"/>
    </xf>
    <xf numFmtId="0" fontId="60" fillId="40" borderId="0" xfId="0" applyFont="1" applyFill="1" applyBorder="1" applyAlignment="1">
      <alignment horizontal="center" vertical="center" wrapText="1"/>
    </xf>
    <xf numFmtId="0" fontId="60" fillId="0" borderId="0" xfId="0" applyFont="1" applyFill="1" applyBorder="1" applyAlignment="1">
      <alignment wrapText="1"/>
    </xf>
    <xf numFmtId="0" fontId="34" fillId="0" borderId="20" xfId="0" applyFont="1" applyFill="1" applyBorder="1" applyAlignment="1">
      <alignment horizontal="left" vertical="top" wrapText="1"/>
    </xf>
    <xf numFmtId="0" fontId="30" fillId="33" borderId="38" xfId="0" applyFont="1" applyFill="1" applyBorder="1" applyAlignment="1">
      <alignment horizontal="center" vertical="center"/>
    </xf>
    <xf numFmtId="9" fontId="44" fillId="48" borderId="0" xfId="0" applyNumberFormat="1" applyFont="1" applyFill="1" applyAlignment="1">
      <alignment horizontal="center" vertical="center"/>
    </xf>
    <xf numFmtId="0" fontId="44" fillId="48" borderId="0" xfId="0" applyFont="1" applyFill="1" applyBorder="1" applyAlignment="1">
      <alignment horizontal="left" vertical="center"/>
    </xf>
    <xf numFmtId="0" fontId="44" fillId="48" borderId="0" xfId="0" applyFont="1" applyFill="1" applyBorder="1" applyAlignment="1">
      <alignment horizontal="center" vertical="center"/>
    </xf>
    <xf numFmtId="9" fontId="44" fillId="48" borderId="0" xfId="0" applyNumberFormat="1" applyFont="1" applyFill="1" applyBorder="1" applyAlignment="1">
      <alignment horizontal="center" vertical="center"/>
    </xf>
    <xf numFmtId="9" fontId="44" fillId="48" borderId="0" xfId="43" applyNumberFormat="1" applyFont="1" applyFill="1" applyAlignment="1">
      <alignment horizontal="center" vertical="center"/>
    </xf>
    <xf numFmtId="9" fontId="44" fillId="0" borderId="0" xfId="43" applyNumberFormat="1" applyFont="1" applyAlignment="1">
      <alignment horizontal="center" vertical="center"/>
    </xf>
    <xf numFmtId="9" fontId="44" fillId="48" borderId="0" xfId="43" applyNumberFormat="1" applyFont="1" applyFill="1" applyBorder="1" applyAlignment="1">
      <alignment horizontal="center" vertical="center"/>
    </xf>
    <xf numFmtId="168" fontId="27" fillId="40" borderId="0" xfId="46" applyNumberFormat="1" applyFont="1" applyFill="1" applyBorder="1" applyAlignment="1">
      <alignment horizontal="right" vertical="center" wrapText="1"/>
    </xf>
    <xf numFmtId="168" fontId="28" fillId="40" borderId="0" xfId="46" applyNumberFormat="1" applyFont="1" applyFill="1" applyBorder="1" applyAlignment="1">
      <alignment horizontal="right" vertical="center" wrapText="1"/>
    </xf>
    <xf numFmtId="167" fontId="27" fillId="40" borderId="0" xfId="46" applyNumberFormat="1" applyFont="1" applyFill="1" applyBorder="1" applyAlignment="1">
      <alignment horizontal="right" vertical="center" wrapText="1"/>
    </xf>
    <xf numFmtId="167" fontId="28" fillId="40" borderId="0" xfId="46" applyNumberFormat="1" applyFont="1" applyFill="1" applyBorder="1" applyAlignment="1">
      <alignment horizontal="right" vertical="center" wrapText="1"/>
    </xf>
    <xf numFmtId="165" fontId="27" fillId="45" borderId="0" xfId="1" applyNumberFormat="1" applyFont="1" applyFill="1" applyBorder="1" applyAlignment="1">
      <alignment horizontal="right" vertical="center" wrapText="1"/>
    </xf>
    <xf numFmtId="9" fontId="44" fillId="0" borderId="0" xfId="0" applyNumberFormat="1" applyFont="1" applyFill="1" applyAlignment="1">
      <alignment horizontal="center" vertical="center" wrapText="1"/>
    </xf>
    <xf numFmtId="9" fontId="44" fillId="45" borderId="15" xfId="0" applyNumberFormat="1" applyFont="1" applyFill="1" applyBorder="1" applyAlignment="1">
      <alignment horizontal="center" vertical="center" wrapText="1"/>
    </xf>
    <xf numFmtId="9" fontId="37" fillId="0" borderId="0" xfId="0" applyNumberFormat="1" applyFont="1" applyFill="1" applyAlignment="1">
      <alignment horizontal="center" vertical="center" wrapText="1"/>
    </xf>
    <xf numFmtId="9" fontId="37" fillId="0" borderId="10" xfId="0" applyNumberFormat="1" applyFont="1" applyFill="1" applyBorder="1" applyAlignment="1">
      <alignment horizontal="center" vertical="center" wrapText="1"/>
    </xf>
    <xf numFmtId="9" fontId="28" fillId="0" borderId="0" xfId="43" applyFont="1" applyFill="1" applyAlignment="1">
      <alignment horizontal="center" vertical="center" wrapText="1"/>
    </xf>
    <xf numFmtId="9" fontId="28" fillId="0" borderId="10" xfId="43" applyFont="1" applyFill="1" applyBorder="1" applyAlignment="1">
      <alignment horizontal="center" vertical="center" wrapText="1"/>
    </xf>
    <xf numFmtId="9" fontId="37" fillId="0" borderId="0" xfId="43" applyFont="1" applyFill="1" applyAlignment="1">
      <alignment horizontal="center" vertical="center" wrapText="1"/>
    </xf>
    <xf numFmtId="9" fontId="43" fillId="0" borderId="0" xfId="0" applyNumberFormat="1" applyFont="1" applyFill="1" applyAlignment="1">
      <alignment horizontal="center" vertical="center" wrapText="1"/>
    </xf>
    <xf numFmtId="9" fontId="37" fillId="0" borderId="10" xfId="43" applyFont="1" applyFill="1" applyBorder="1" applyAlignment="1">
      <alignment horizontal="center" vertical="center" wrapText="1"/>
    </xf>
    <xf numFmtId="9" fontId="43" fillId="0" borderId="10" xfId="0" applyNumberFormat="1" applyFont="1" applyFill="1" applyBorder="1" applyAlignment="1">
      <alignment horizontal="center" vertical="center" wrapText="1"/>
    </xf>
    <xf numFmtId="0" fontId="44" fillId="0" borderId="0" xfId="0" applyFont="1" applyFill="1" applyBorder="1" applyAlignment="1">
      <alignment horizontal="left" vertical="center" wrapText="1"/>
    </xf>
    <xf numFmtId="0" fontId="44" fillId="0" borderId="0" xfId="0" applyFont="1" applyFill="1" applyAlignment="1">
      <alignment horizontal="center" vertical="center" wrapText="1"/>
    </xf>
    <xf numFmtId="9" fontId="44" fillId="0" borderId="0" xfId="43" applyFont="1" applyFill="1" applyAlignment="1">
      <alignment horizontal="center" vertical="center" wrapText="1"/>
    </xf>
    <xf numFmtId="0" fontId="44" fillId="0" borderId="0" xfId="44" applyFont="1" applyFill="1" applyAlignment="1">
      <alignment horizontal="left" vertical="center" wrapText="1"/>
    </xf>
    <xf numFmtId="0" fontId="44" fillId="0" borderId="0" xfId="0" applyFont="1" applyFill="1" applyBorder="1" applyAlignment="1">
      <alignment horizontal="center" vertical="center" wrapText="1"/>
    </xf>
    <xf numFmtId="9" fontId="44" fillId="0" borderId="0" xfId="0" applyNumberFormat="1" applyFont="1" applyFill="1" applyBorder="1" applyAlignment="1">
      <alignment horizontal="center" vertical="center" wrapText="1"/>
    </xf>
    <xf numFmtId="9" fontId="44" fillId="0" borderId="0" xfId="43" applyFont="1" applyFill="1" applyBorder="1" applyAlignment="1">
      <alignment horizontal="center" vertical="center" wrapText="1"/>
    </xf>
    <xf numFmtId="0" fontId="44" fillId="45" borderId="15" xfId="0" applyFont="1" applyFill="1" applyBorder="1" applyAlignment="1">
      <alignment horizontal="left" vertical="center" wrapText="1"/>
    </xf>
    <xf numFmtId="0" fontId="44" fillId="45" borderId="15" xfId="0" applyFont="1" applyFill="1" applyBorder="1" applyAlignment="1">
      <alignment horizontal="center" vertical="center" wrapText="1"/>
    </xf>
    <xf numFmtId="9" fontId="44" fillId="45" borderId="15" xfId="43" applyFont="1" applyFill="1" applyBorder="1" applyAlignment="1">
      <alignment horizontal="center" vertical="center" wrapText="1"/>
    </xf>
    <xf numFmtId="0" fontId="37" fillId="0" borderId="0" xfId="0" applyFont="1" applyFill="1" applyAlignment="1">
      <alignment horizontal="left" vertical="center" wrapText="1"/>
    </xf>
    <xf numFmtId="0" fontId="43" fillId="0" borderId="0" xfId="0" applyFont="1" applyFill="1" applyAlignment="1">
      <alignment horizontal="center" vertical="center" wrapText="1"/>
    </xf>
    <xf numFmtId="0" fontId="37" fillId="0" borderId="0" xfId="0" applyFont="1" applyFill="1" applyAlignment="1">
      <alignment horizontal="center" vertical="center" wrapText="1"/>
    </xf>
    <xf numFmtId="0" fontId="43" fillId="0" borderId="0" xfId="0" applyFont="1" applyFill="1" applyBorder="1" applyAlignment="1">
      <alignment horizontal="center" vertical="center" wrapText="1"/>
    </xf>
    <xf numFmtId="9" fontId="43" fillId="0" borderId="0" xfId="43" applyFont="1" applyFill="1" applyAlignment="1">
      <alignment horizontal="center" vertical="center" wrapText="1"/>
    </xf>
    <xf numFmtId="0" fontId="37" fillId="0" borderId="10" xfId="0" applyFont="1" applyFill="1" applyBorder="1" applyAlignment="1">
      <alignment horizontal="left" vertical="center" wrapText="1"/>
    </xf>
    <xf numFmtId="0" fontId="43"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9" fontId="37" fillId="0" borderId="0" xfId="0" applyNumberFormat="1" applyFont="1" applyFill="1" applyBorder="1" applyAlignment="1">
      <alignment horizontal="center" vertical="center" wrapText="1"/>
    </xf>
    <xf numFmtId="9" fontId="37" fillId="0" borderId="0" xfId="43" applyFont="1" applyFill="1" applyBorder="1" applyAlignment="1">
      <alignment horizontal="center" vertical="center" wrapText="1"/>
    </xf>
    <xf numFmtId="9" fontId="43" fillId="0" borderId="0" xfId="43" applyFont="1" applyFill="1" applyBorder="1" applyAlignment="1">
      <alignment horizontal="center" vertical="center" wrapText="1"/>
    </xf>
    <xf numFmtId="9" fontId="44" fillId="0" borderId="0" xfId="0" applyNumberFormat="1" applyFont="1" applyAlignment="1">
      <alignment horizontal="left" vertical="center"/>
    </xf>
    <xf numFmtId="164" fontId="37" fillId="0" borderId="0" xfId="1" applyNumberFormat="1" applyFont="1" applyFill="1" applyBorder="1" applyAlignment="1">
      <alignment horizontal="center"/>
    </xf>
    <xf numFmtId="0" fontId="37" fillId="33" borderId="0" xfId="0" applyFont="1" applyFill="1" applyAlignment="1">
      <alignment horizontal="left" vertical="center" wrapText="1"/>
    </xf>
    <xf numFmtId="0" fontId="37" fillId="33" borderId="0" xfId="0" applyFont="1" applyFill="1" applyAlignment="1">
      <alignment horizontal="left" vertical="center"/>
    </xf>
    <xf numFmtId="0" fontId="37" fillId="33" borderId="0" xfId="0" applyFont="1" applyFill="1" applyAlignment="1">
      <alignment horizontal="center" vertical="center" wrapText="1"/>
    </xf>
    <xf numFmtId="164" fontId="21" fillId="0" borderId="0" xfId="1" applyNumberFormat="1" applyFont="1" applyAlignment="1">
      <alignment horizontal="center" vertical="center" wrapText="1"/>
    </xf>
    <xf numFmtId="164" fontId="21" fillId="0" borderId="0" xfId="1" applyNumberFormat="1" applyFont="1" applyBorder="1" applyAlignment="1">
      <alignment horizontal="center" vertical="center" wrapText="1"/>
    </xf>
    <xf numFmtId="164" fontId="21" fillId="0" borderId="10" xfId="1" applyNumberFormat="1" applyFont="1" applyBorder="1" applyAlignment="1">
      <alignment horizontal="center" vertical="center" wrapText="1"/>
    </xf>
    <xf numFmtId="0" fontId="34" fillId="0" borderId="39" xfId="0" applyFont="1" applyBorder="1" applyAlignment="1">
      <alignment horizontal="center" vertical="center" wrapText="1"/>
    </xf>
    <xf numFmtId="164" fontId="37" fillId="0" borderId="36" xfId="1" applyNumberFormat="1" applyFont="1" applyBorder="1" applyAlignment="1">
      <alignment horizontal="right" vertical="center" wrapText="1"/>
    </xf>
    <xf numFmtId="164" fontId="28" fillId="33" borderId="36" xfId="1" applyNumberFormat="1" applyFont="1" applyFill="1" applyBorder="1" applyAlignment="1">
      <alignment horizontal="center" vertical="center" wrapText="1"/>
    </xf>
    <xf numFmtId="164" fontId="44" fillId="0" borderId="36" xfId="1" applyNumberFormat="1" applyFont="1" applyBorder="1" applyAlignment="1">
      <alignment horizontal="center" vertical="center" wrapText="1"/>
    </xf>
    <xf numFmtId="164" fontId="44" fillId="45" borderId="40" xfId="1" applyNumberFormat="1" applyFont="1" applyFill="1" applyBorder="1" applyAlignment="1">
      <alignment horizontal="center" vertical="center" wrapText="1"/>
    </xf>
    <xf numFmtId="164" fontId="37" fillId="0" borderId="36" xfId="1" applyNumberFormat="1" applyFont="1" applyBorder="1" applyAlignment="1">
      <alignment horizontal="center" vertical="center" wrapText="1"/>
    </xf>
    <xf numFmtId="164" fontId="37" fillId="0" borderId="37" xfId="1" applyNumberFormat="1" applyFont="1" applyBorder="1" applyAlignment="1">
      <alignment horizontal="center" vertical="center" wrapText="1"/>
    </xf>
    <xf numFmtId="0" fontId="0" fillId="0" borderId="0" xfId="0" applyAlignment="1">
      <alignment horizontal="center" wrapText="1"/>
    </xf>
    <xf numFmtId="0" fontId="34" fillId="0" borderId="41" xfId="0" applyFont="1" applyBorder="1" applyAlignment="1">
      <alignment horizontal="center" vertical="center" wrapText="1"/>
    </xf>
    <xf numFmtId="164" fontId="28" fillId="33" borderId="34" xfId="1" applyNumberFormat="1" applyFont="1" applyFill="1" applyBorder="1" applyAlignment="1">
      <alignment horizontal="center" vertical="center" wrapText="1"/>
    </xf>
    <xf numFmtId="164" fontId="37" fillId="0" borderId="34" xfId="1" applyNumberFormat="1" applyFont="1" applyBorder="1" applyAlignment="1">
      <alignment horizontal="center" vertical="center" wrapText="1"/>
    </xf>
    <xf numFmtId="164" fontId="37" fillId="0" borderId="35" xfId="1" applyNumberFormat="1" applyFont="1" applyBorder="1" applyAlignment="1">
      <alignment horizontal="center" vertical="center" wrapText="1"/>
    </xf>
    <xf numFmtId="9" fontId="21" fillId="0" borderId="0" xfId="43" applyFont="1" applyAlignment="1">
      <alignment horizontal="center" vertical="center" wrapText="1"/>
    </xf>
    <xf numFmtId="43" fontId="21" fillId="0" borderId="0" xfId="1" applyNumberFormat="1" applyFont="1" applyAlignment="1">
      <alignment horizontal="center" vertical="center" wrapText="1"/>
    </xf>
    <xf numFmtId="0" fontId="45" fillId="35" borderId="0" xfId="53" applyFont="1" applyFill="1" applyBorder="1" applyAlignment="1">
      <alignment horizontal="left" vertical="top" wrapText="1"/>
    </xf>
    <xf numFmtId="0" fontId="30" fillId="33" borderId="15" xfId="0" applyFont="1" applyFill="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horizontal="center" vertical="center"/>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28" fillId="0" borderId="10" xfId="0" applyFont="1" applyBorder="1" applyAlignment="1">
      <alignment horizontal="center" vertical="center"/>
    </xf>
    <xf numFmtId="0" fontId="37" fillId="0" borderId="0" xfId="0" applyFont="1" applyBorder="1" applyAlignment="1">
      <alignment horizontal="left" vertical="center"/>
    </xf>
    <xf numFmtId="0" fontId="37" fillId="0" borderId="0" xfId="0" applyFont="1" applyBorder="1" applyAlignment="1">
      <alignment horizontal="center" vertical="center"/>
    </xf>
    <xf numFmtId="0" fontId="37" fillId="0" borderId="0" xfId="0" applyFont="1" applyAlignment="1">
      <alignment horizontal="left"/>
    </xf>
    <xf numFmtId="0" fontId="30" fillId="33" borderId="15" xfId="0" applyFont="1" applyFill="1" applyBorder="1" applyAlignment="1">
      <alignment horizontal="left" vertical="center"/>
    </xf>
    <xf numFmtId="0" fontId="28" fillId="0" borderId="0" xfId="0" applyNumberFormat="1" applyFont="1" applyFill="1" applyBorder="1" applyAlignment="1">
      <alignment horizontal="center" vertical="center"/>
    </xf>
    <xf numFmtId="166" fontId="25" fillId="0" borderId="0" xfId="43" applyNumberFormat="1" applyFont="1" applyFill="1" applyAlignment="1">
      <alignment horizontal="center" vertical="center"/>
    </xf>
    <xf numFmtId="0" fontId="39" fillId="35" borderId="13" xfId="19" applyFont="1" applyFill="1" applyBorder="1" applyAlignment="1">
      <alignment horizontal="center" vertical="center"/>
    </xf>
    <xf numFmtId="0" fontId="39" fillId="35" borderId="14" xfId="19" applyFont="1" applyFill="1" applyBorder="1" applyAlignment="1">
      <alignment horizontal="center" vertical="center"/>
    </xf>
    <xf numFmtId="0" fontId="25" fillId="0" borderId="0" xfId="0" applyNumberFormat="1" applyFont="1" applyFill="1" applyBorder="1" applyAlignment="1">
      <alignment horizontal="left" vertical="center"/>
    </xf>
    <xf numFmtId="166" fontId="28" fillId="0" borderId="0" xfId="0" applyNumberFormat="1" applyFont="1" applyAlignment="1">
      <alignment horizontal="center" vertical="center"/>
    </xf>
    <xf numFmtId="166" fontId="28" fillId="0" borderId="0" xfId="0" applyNumberFormat="1" applyFont="1" applyBorder="1" applyAlignment="1">
      <alignment horizontal="center" vertical="center"/>
    </xf>
    <xf numFmtId="166" fontId="28" fillId="0" borderId="10" xfId="0" applyNumberFormat="1" applyFont="1" applyBorder="1" applyAlignment="1">
      <alignment horizontal="center" vertical="center"/>
    </xf>
    <xf numFmtId="164" fontId="37" fillId="0" borderId="36" xfId="1" applyNumberFormat="1" applyFont="1" applyFill="1" applyBorder="1" applyAlignment="1">
      <alignment horizontal="center" vertical="center"/>
    </xf>
    <xf numFmtId="166" fontId="62" fillId="0" borderId="14" xfId="0" applyNumberFormat="1" applyFont="1" applyFill="1" applyBorder="1" applyAlignment="1">
      <alignment horizontal="left" vertical="center"/>
    </xf>
    <xf numFmtId="166" fontId="28" fillId="0" borderId="14" xfId="0" applyNumberFormat="1" applyFont="1" applyBorder="1" applyAlignment="1">
      <alignment horizontal="center" vertical="center"/>
    </xf>
    <xf numFmtId="166" fontId="28" fillId="0" borderId="0" xfId="0" applyNumberFormat="1" applyFont="1" applyFill="1" applyBorder="1" applyAlignment="1">
      <alignment horizontal="center" vertical="center"/>
    </xf>
    <xf numFmtId="166" fontId="28" fillId="0" borderId="0" xfId="0" applyNumberFormat="1" applyFont="1" applyFill="1" applyAlignment="1">
      <alignment horizontal="center" vertical="center"/>
    </xf>
    <xf numFmtId="0" fontId="63" fillId="33" borderId="0" xfId="0" applyFont="1" applyFill="1" applyAlignment="1">
      <alignment horizontal="center" vertical="center"/>
    </xf>
    <xf numFmtId="9" fontId="63" fillId="0" borderId="0" xfId="0" applyNumberFormat="1" applyFont="1" applyFill="1" applyAlignment="1">
      <alignment horizontal="center" vertical="center"/>
    </xf>
    <xf numFmtId="0" fontId="27" fillId="0" borderId="0" xfId="0" applyFont="1" applyFill="1" applyBorder="1" applyAlignment="1">
      <alignment horizontal="center" vertical="center" wrapText="1"/>
    </xf>
    <xf numFmtId="164" fontId="27" fillId="40" borderId="0" xfId="0" applyNumberFormat="1" applyFont="1" applyFill="1" applyBorder="1" applyAlignment="1">
      <alignment horizontal="right" vertical="center" wrapText="1"/>
    </xf>
    <xf numFmtId="0" fontId="31" fillId="0" borderId="0" xfId="0" applyFont="1" applyFill="1" applyBorder="1" applyAlignment="1">
      <alignment vertical="center" wrapText="1"/>
    </xf>
    <xf numFmtId="0" fontId="42" fillId="0" borderId="0" xfId="0" applyFont="1" applyFill="1" applyBorder="1" applyAlignment="1">
      <alignment wrapText="1"/>
    </xf>
    <xf numFmtId="0" fontId="32" fillId="39" borderId="0" xfId="0" applyFont="1" applyFill="1" applyBorder="1" applyAlignment="1">
      <alignment wrapText="1"/>
    </xf>
    <xf numFmtId="3" fontId="26" fillId="40" borderId="0" xfId="0" applyNumberFormat="1" applyFont="1" applyFill="1" applyBorder="1" applyAlignment="1">
      <alignment horizontal="right" vertical="center" wrapText="1"/>
    </xf>
    <xf numFmtId="1" fontId="31" fillId="0" borderId="0" xfId="0" applyNumberFormat="1" applyFont="1" applyFill="1" applyBorder="1" applyAlignment="1">
      <alignment horizontal="right" vertical="center" wrapText="1"/>
    </xf>
    <xf numFmtId="1" fontId="39" fillId="0" borderId="0" xfId="1" applyNumberFormat="1" applyFont="1" applyFill="1" applyBorder="1" applyAlignment="1">
      <alignment horizontal="right" vertical="center" wrapText="1"/>
    </xf>
    <xf numFmtId="0" fontId="31" fillId="0" borderId="0" xfId="0" applyFont="1" applyFill="1" applyBorder="1" applyAlignment="1">
      <alignment wrapText="1"/>
    </xf>
    <xf numFmtId="0" fontId="31" fillId="38" borderId="0" xfId="29" applyFont="1" applyFill="1" applyBorder="1" applyAlignment="1">
      <alignment horizontal="center" vertical="center" wrapText="1"/>
    </xf>
    <xf numFmtId="0" fontId="31" fillId="0" borderId="0" xfId="0" applyFont="1" applyFill="1" applyBorder="1" applyAlignment="1">
      <alignment horizontal="right" vertical="center" wrapText="1"/>
    </xf>
    <xf numFmtId="0" fontId="26" fillId="38" borderId="0" xfId="29" applyFont="1" applyFill="1" applyBorder="1" applyAlignment="1">
      <alignment wrapText="1"/>
    </xf>
    <xf numFmtId="0" fontId="31" fillId="38" borderId="0" xfId="29" applyFont="1" applyFill="1" applyBorder="1" applyAlignment="1">
      <alignment vertical="center" wrapText="1"/>
    </xf>
    <xf numFmtId="164" fontId="39" fillId="0" borderId="0" xfId="1" applyNumberFormat="1" applyFont="1" applyFill="1" applyBorder="1" applyAlignment="1">
      <alignment horizontal="right" vertical="center" wrapText="1"/>
    </xf>
    <xf numFmtId="1" fontId="39" fillId="0" borderId="0" xfId="0" applyNumberFormat="1" applyFont="1" applyFill="1" applyBorder="1" applyAlignment="1">
      <alignment horizontal="right" vertical="center" wrapText="1"/>
    </xf>
    <xf numFmtId="0" fontId="26" fillId="35" borderId="0" xfId="0" applyFont="1" applyFill="1" applyBorder="1" applyAlignment="1">
      <alignment wrapText="1"/>
    </xf>
    <xf numFmtId="0" fontId="31" fillId="35" borderId="0" xfId="0" applyFont="1" applyFill="1" applyBorder="1" applyAlignment="1">
      <alignment wrapText="1"/>
    </xf>
    <xf numFmtId="164" fontId="31" fillId="35" borderId="0" xfId="1" applyNumberFormat="1" applyFont="1" applyFill="1" applyBorder="1" applyAlignment="1">
      <alignment horizontal="right" vertical="center" wrapText="1"/>
    </xf>
    <xf numFmtId="1" fontId="31" fillId="35" borderId="0" xfId="43" applyNumberFormat="1" applyFont="1" applyFill="1" applyBorder="1" applyAlignment="1">
      <alignment horizontal="right" vertical="center" wrapText="1"/>
    </xf>
    <xf numFmtId="0" fontId="57" fillId="0" borderId="0" xfId="0" applyFont="1" applyFill="1" applyBorder="1" applyAlignment="1">
      <alignment vertical="center" wrapText="1"/>
    </xf>
    <xf numFmtId="0" fontId="67" fillId="0" borderId="0" xfId="0" applyFont="1" applyFill="1" applyBorder="1" applyAlignment="1">
      <alignment wrapText="1"/>
    </xf>
    <xf numFmtId="0" fontId="68" fillId="40" borderId="13" xfId="0" applyFont="1" applyFill="1" applyBorder="1" applyAlignment="1">
      <alignment vertical="center" wrapText="1"/>
    </xf>
    <xf numFmtId="0" fontId="69" fillId="40" borderId="13" xfId="0" applyFont="1" applyFill="1" applyBorder="1" applyAlignment="1">
      <alignment horizontal="center" vertical="center"/>
    </xf>
    <xf numFmtId="0" fontId="67" fillId="40" borderId="13" xfId="0" applyFont="1" applyFill="1" applyBorder="1" applyAlignment="1">
      <alignment horizontal="right" vertical="center" wrapText="1"/>
    </xf>
    <xf numFmtId="164" fontId="70" fillId="40" borderId="13" xfId="1" applyNumberFormat="1" applyFont="1" applyFill="1" applyBorder="1" applyAlignment="1">
      <alignment horizontal="right" vertical="center" wrapText="1"/>
    </xf>
    <xf numFmtId="0" fontId="68" fillId="40" borderId="14" xfId="0" applyFont="1" applyFill="1" applyBorder="1" applyAlignment="1">
      <alignment vertical="center" wrapText="1"/>
    </xf>
    <xf numFmtId="0" fontId="67" fillId="40" borderId="14" xfId="0" applyFont="1" applyFill="1" applyBorder="1" applyAlignment="1">
      <alignment horizontal="center" vertical="center" wrapText="1"/>
    </xf>
    <xf numFmtId="0" fontId="67" fillId="40" borderId="14" xfId="0" applyFont="1" applyFill="1" applyBorder="1" applyAlignment="1">
      <alignment horizontal="right" vertical="center" wrapText="1"/>
    </xf>
    <xf numFmtId="164" fontId="70" fillId="40" borderId="14" xfId="1" applyNumberFormat="1" applyFont="1" applyFill="1" applyBorder="1" applyAlignment="1">
      <alignment horizontal="right" vertical="center" wrapText="1"/>
    </xf>
    <xf numFmtId="0" fontId="67" fillId="35" borderId="0" xfId="0" applyFont="1" applyFill="1" applyBorder="1" applyAlignment="1">
      <alignment wrapText="1"/>
    </xf>
    <xf numFmtId="0" fontId="67" fillId="40" borderId="0" xfId="0" applyFont="1" applyFill="1" applyBorder="1" applyAlignment="1">
      <alignment vertical="center" wrapText="1"/>
    </xf>
    <xf numFmtId="0" fontId="67" fillId="40" borderId="0" xfId="0" applyFont="1" applyFill="1" applyBorder="1" applyAlignment="1">
      <alignment horizontal="center" vertical="center" wrapText="1"/>
    </xf>
    <xf numFmtId="0" fontId="67" fillId="40" borderId="0" xfId="0" applyFont="1" applyFill="1" applyBorder="1" applyAlignment="1">
      <alignment horizontal="right" vertical="center" wrapText="1"/>
    </xf>
    <xf numFmtId="164" fontId="70" fillId="40" borderId="0" xfId="1" applyNumberFormat="1" applyFont="1" applyFill="1" applyBorder="1" applyAlignment="1">
      <alignment horizontal="right" vertical="center" wrapText="1"/>
    </xf>
    <xf numFmtId="0" fontId="68" fillId="40" borderId="14" xfId="0" applyFont="1" applyFill="1" applyBorder="1" applyAlignment="1">
      <alignment horizontal="center" vertical="center" wrapText="1"/>
    </xf>
    <xf numFmtId="0" fontId="23" fillId="0" borderId="14" xfId="0" applyFont="1" applyFill="1" applyBorder="1" applyAlignment="1">
      <alignment horizontal="center" vertical="center"/>
    </xf>
    <xf numFmtId="164" fontId="31" fillId="0" borderId="14" xfId="1" applyNumberFormat="1" applyFont="1" applyFill="1" applyBorder="1" applyAlignment="1">
      <alignment horizontal="right" vertical="center" wrapText="1"/>
    </xf>
    <xf numFmtId="164" fontId="39" fillId="0" borderId="14" xfId="1" applyNumberFormat="1" applyFont="1" applyFill="1" applyBorder="1" applyAlignment="1">
      <alignment horizontal="right" vertical="center" wrapText="1"/>
    </xf>
    <xf numFmtId="0" fontId="71" fillId="46" borderId="0" xfId="44" applyFont="1" applyFill="1" applyBorder="1" applyAlignment="1">
      <alignment horizontal="left" vertical="center"/>
    </xf>
    <xf numFmtId="0" fontId="72" fillId="46" borderId="0" xfId="0" applyFont="1" applyFill="1" applyBorder="1" applyAlignment="1">
      <alignment horizontal="center" vertical="center" wrapText="1"/>
    </xf>
    <xf numFmtId="0" fontId="72" fillId="46" borderId="0" xfId="0" applyFont="1" applyFill="1" applyBorder="1" applyAlignment="1">
      <alignment horizontal="right" vertical="center" wrapText="1"/>
    </xf>
    <xf numFmtId="164" fontId="72" fillId="46" borderId="0" xfId="1" applyNumberFormat="1" applyFont="1" applyFill="1" applyBorder="1" applyAlignment="1">
      <alignment horizontal="right" vertical="center" wrapText="1"/>
    </xf>
    <xf numFmtId="0" fontId="66" fillId="46" borderId="0" xfId="44" applyFont="1" applyFill="1" applyBorder="1" applyAlignment="1">
      <alignment horizontal="left" vertical="center"/>
    </xf>
    <xf numFmtId="0" fontId="56" fillId="46" borderId="0" xfId="0" applyFont="1" applyFill="1" applyBorder="1" applyAlignment="1">
      <alignment horizontal="center" vertical="center" wrapText="1"/>
    </xf>
    <xf numFmtId="0" fontId="56" fillId="46" borderId="0" xfId="0" applyFont="1" applyFill="1" applyBorder="1" applyAlignment="1">
      <alignment horizontal="right" vertical="center" wrapText="1"/>
    </xf>
    <xf numFmtId="164" fontId="56" fillId="46" borderId="0" xfId="1" applyNumberFormat="1" applyFont="1" applyFill="1" applyBorder="1" applyAlignment="1">
      <alignment horizontal="right" vertical="center" wrapText="1"/>
    </xf>
    <xf numFmtId="0" fontId="31" fillId="0" borderId="14" xfId="0" applyFont="1" applyFill="1" applyBorder="1" applyAlignment="1">
      <alignment vertical="center" wrapText="1"/>
    </xf>
    <xf numFmtId="165" fontId="27" fillId="40" borderId="0" xfId="1" applyNumberFormat="1" applyFont="1" applyFill="1" applyBorder="1" applyAlignment="1">
      <alignment horizontal="right" vertical="center" wrapText="1"/>
    </xf>
    <xf numFmtId="165" fontId="28" fillId="40" borderId="0" xfId="1" applyNumberFormat="1" applyFont="1" applyFill="1" applyBorder="1" applyAlignment="1">
      <alignment horizontal="right" vertical="center" wrapText="1"/>
    </xf>
    <xf numFmtId="166" fontId="27" fillId="40" borderId="0" xfId="0" applyNumberFormat="1" applyFont="1" applyFill="1" applyBorder="1" applyAlignment="1">
      <alignment horizontal="right" vertical="center" wrapText="1"/>
    </xf>
    <xf numFmtId="166" fontId="28" fillId="40" borderId="0" xfId="1" applyNumberFormat="1" applyFont="1" applyFill="1" applyBorder="1" applyAlignment="1">
      <alignment horizontal="right" vertical="center" wrapText="1"/>
    </xf>
    <xf numFmtId="1" fontId="26" fillId="40" borderId="0" xfId="0" applyNumberFormat="1" applyFont="1" applyFill="1" applyBorder="1" applyAlignment="1">
      <alignment horizontal="right" vertical="center" wrapText="1"/>
    </xf>
    <xf numFmtId="0" fontId="26" fillId="0" borderId="0" xfId="29" applyFont="1" applyFill="1" applyBorder="1" applyAlignment="1">
      <alignment wrapText="1"/>
    </xf>
    <xf numFmtId="2" fontId="27" fillId="40" borderId="0" xfId="0" applyNumberFormat="1" applyFont="1" applyFill="1" applyBorder="1" applyAlignment="1">
      <alignment horizontal="right" vertical="center" wrapText="1"/>
    </xf>
    <xf numFmtId="2" fontId="28" fillId="40" borderId="0" xfId="1" applyNumberFormat="1" applyFont="1" applyFill="1" applyBorder="1" applyAlignment="1">
      <alignment horizontal="right" vertical="center" wrapText="1"/>
    </xf>
    <xf numFmtId="0" fontId="37" fillId="0" borderId="0" xfId="44" applyFont="1" applyFill="1" applyBorder="1" applyAlignment="1">
      <alignment horizontal="left"/>
    </xf>
    <xf numFmtId="0" fontId="23" fillId="0" borderId="14" xfId="0" applyFont="1" applyFill="1" applyBorder="1" applyAlignment="1">
      <alignment horizontal="left" vertical="center"/>
    </xf>
    <xf numFmtId="0" fontId="69" fillId="40" borderId="13" xfId="0" applyFont="1" applyFill="1" applyBorder="1" applyAlignment="1">
      <alignment horizontal="left" vertical="center"/>
    </xf>
    <xf numFmtId="0" fontId="49" fillId="40" borderId="0" xfId="0" applyFont="1" applyFill="1" applyBorder="1" applyAlignment="1">
      <alignment horizontal="left" vertical="center" wrapText="1"/>
    </xf>
    <xf numFmtId="0" fontId="67" fillId="40" borderId="14" xfId="0" applyFont="1" applyFill="1" applyBorder="1" applyAlignment="1">
      <alignment horizontal="left" vertical="center" wrapText="1"/>
    </xf>
    <xf numFmtId="0" fontId="31" fillId="38" borderId="0" xfId="29" applyFont="1" applyFill="1" applyBorder="1" applyAlignment="1">
      <alignment horizontal="left" vertical="center" wrapText="1"/>
    </xf>
    <xf numFmtId="0" fontId="28" fillId="40" borderId="0" xfId="0" applyFont="1" applyFill="1" applyBorder="1" applyAlignment="1">
      <alignment horizontal="left" vertical="center" wrapText="1"/>
    </xf>
    <xf numFmtId="0" fontId="26" fillId="40" borderId="0" xfId="0" applyFont="1" applyFill="1" applyBorder="1" applyAlignment="1">
      <alignment horizontal="left" vertical="center" wrapText="1"/>
    </xf>
    <xf numFmtId="0" fontId="67" fillId="40" borderId="0" xfId="0" applyFont="1" applyFill="1" applyBorder="1" applyAlignment="1">
      <alignment horizontal="left" vertical="center" wrapText="1"/>
    </xf>
    <xf numFmtId="0" fontId="27" fillId="47" borderId="0" xfId="29" applyFont="1" applyFill="1" applyBorder="1" applyAlignment="1">
      <alignment horizontal="left" vertical="center" wrapText="1"/>
    </xf>
    <xf numFmtId="0" fontId="28" fillId="42" borderId="0" xfId="8" applyFont="1" applyFill="1" applyBorder="1" applyAlignment="1">
      <alignment horizontal="left" vertical="center" wrapText="1"/>
    </xf>
    <xf numFmtId="0" fontId="30" fillId="42" borderId="0" xfId="8" applyFont="1" applyFill="1" applyBorder="1" applyAlignment="1">
      <alignment horizontal="left" vertical="center" wrapText="1"/>
    </xf>
    <xf numFmtId="0" fontId="68" fillId="40" borderId="14" xfId="0" applyFont="1" applyFill="1" applyBorder="1" applyAlignment="1">
      <alignment horizontal="left" vertical="center" wrapText="1"/>
    </xf>
    <xf numFmtId="0" fontId="27" fillId="40" borderId="0" xfId="0" applyFont="1" applyFill="1" applyBorder="1" applyAlignment="1">
      <alignment horizontal="left" wrapText="1"/>
    </xf>
    <xf numFmtId="0" fontId="36" fillId="40" borderId="0" xfId="0" applyFont="1" applyFill="1" applyBorder="1" applyAlignment="1">
      <alignment horizontal="left" vertical="center" wrapText="1"/>
    </xf>
    <xf numFmtId="0" fontId="40" fillId="40" borderId="0" xfId="0" applyFont="1" applyFill="1" applyBorder="1" applyAlignment="1">
      <alignment horizontal="left" vertical="center" wrapText="1"/>
    </xf>
    <xf numFmtId="0" fontId="40" fillId="41" borderId="0" xfId="0" applyFont="1" applyFill="1" applyBorder="1" applyAlignment="1">
      <alignment vertical="center" wrapText="1"/>
    </xf>
    <xf numFmtId="0" fontId="36" fillId="41" borderId="0" xfId="29" applyFont="1" applyFill="1" applyBorder="1" applyAlignment="1">
      <alignment horizontal="left" vertical="center" wrapText="1"/>
    </xf>
    <xf numFmtId="167" fontId="30" fillId="40" borderId="0" xfId="1" applyNumberFormat="1" applyFont="1" applyFill="1" applyBorder="1" applyAlignment="1">
      <alignment horizontal="right" vertical="center" wrapText="1"/>
    </xf>
    <xf numFmtId="167" fontId="26" fillId="40" borderId="0" xfId="46" applyNumberFormat="1" applyFont="1" applyFill="1" applyBorder="1" applyAlignment="1">
      <alignment horizontal="right" vertical="center" wrapText="1"/>
    </xf>
    <xf numFmtId="167" fontId="30" fillId="40" borderId="0" xfId="46" applyNumberFormat="1" applyFont="1" applyFill="1" applyBorder="1" applyAlignment="1">
      <alignment horizontal="right" vertical="center" wrapText="1"/>
    </xf>
    <xf numFmtId="0" fontId="40" fillId="42" borderId="0" xfId="8" applyFont="1" applyFill="1" applyBorder="1" applyAlignment="1">
      <alignment horizontal="left" vertical="center" wrapText="1"/>
    </xf>
    <xf numFmtId="0" fontId="39" fillId="35" borderId="13" xfId="19" applyFont="1" applyFill="1" applyBorder="1" applyAlignment="1">
      <alignment horizontal="center" vertical="center"/>
    </xf>
    <xf numFmtId="9" fontId="37" fillId="0" borderId="0" xfId="43" applyFont="1" applyAlignment="1">
      <alignment horizontal="center" vertical="center"/>
    </xf>
    <xf numFmtId="0" fontId="54" fillId="0" borderId="20" xfId="0" applyFont="1" applyFill="1" applyBorder="1" applyAlignment="1">
      <alignment horizontal="left" vertical="top" wrapText="1"/>
    </xf>
    <xf numFmtId="0" fontId="54" fillId="0" borderId="18" xfId="0" applyFont="1" applyFill="1" applyBorder="1" applyAlignment="1">
      <alignment horizontal="left" vertical="top" wrapText="1"/>
    </xf>
    <xf numFmtId="0" fontId="27" fillId="0" borderId="0" xfId="0" applyFont="1" applyFill="1" applyBorder="1" applyAlignment="1">
      <alignment horizontal="center" vertical="center" wrapText="1"/>
    </xf>
    <xf numFmtId="0" fontId="28" fillId="0" borderId="0" xfId="0" applyFont="1" applyFill="1" applyAlignment="1">
      <alignment horizontal="left" vertical="center"/>
    </xf>
    <xf numFmtId="0" fontId="28" fillId="0" borderId="0" xfId="0" applyFont="1" applyFill="1" applyBorder="1" applyAlignment="1">
      <alignment horizontal="left" vertical="center"/>
    </xf>
    <xf numFmtId="164" fontId="37" fillId="0" borderId="36" xfId="1" applyNumberFormat="1" applyFont="1" applyFill="1" applyBorder="1" applyAlignment="1">
      <alignment horizontal="center" vertical="center" wrapText="1"/>
    </xf>
    <xf numFmtId="164" fontId="31" fillId="0" borderId="13" xfId="1" applyNumberFormat="1" applyFont="1" applyFill="1" applyBorder="1" applyAlignment="1">
      <alignment horizontal="right" vertical="center" wrapText="1"/>
    </xf>
    <xf numFmtId="0" fontId="26" fillId="40" borderId="0" xfId="0" applyFont="1" applyFill="1" applyBorder="1" applyAlignment="1">
      <alignment horizontal="left" vertical="center" wrapText="1" indent="1"/>
    </xf>
    <xf numFmtId="0" fontId="54" fillId="0" borderId="20" xfId="0" applyFont="1" applyFill="1" applyBorder="1" applyAlignment="1">
      <alignment vertical="top" wrapText="1"/>
    </xf>
    <xf numFmtId="0" fontId="39" fillId="35" borderId="44" xfId="19" applyFont="1" applyFill="1" applyBorder="1" applyAlignment="1">
      <alignment horizontal="center" vertical="center"/>
    </xf>
    <xf numFmtId="0" fontId="30" fillId="33" borderId="45" xfId="0" applyFont="1" applyFill="1" applyBorder="1" applyAlignment="1">
      <alignment horizontal="center" vertical="center"/>
    </xf>
    <xf numFmtId="0" fontId="28" fillId="44" borderId="34" xfId="0" applyNumberFormat="1" applyFont="1" applyFill="1" applyBorder="1" applyAlignment="1">
      <alignment horizontal="left" vertical="center"/>
    </xf>
    <xf numFmtId="166" fontId="28" fillId="0" borderId="34" xfId="0" applyNumberFormat="1" applyFont="1" applyBorder="1" applyAlignment="1">
      <alignment horizontal="center" vertical="center"/>
    </xf>
    <xf numFmtId="166" fontId="28" fillId="0" borderId="35" xfId="0" applyNumberFormat="1" applyFont="1" applyBorder="1" applyAlignment="1">
      <alignment horizontal="center" vertical="center"/>
    </xf>
    <xf numFmtId="0" fontId="50" fillId="0" borderId="44" xfId="0" applyFont="1" applyBorder="1" applyAlignment="1">
      <alignment horizontal="left" vertical="center"/>
    </xf>
    <xf numFmtId="0" fontId="45" fillId="35" borderId="34" xfId="53" applyFont="1" applyFill="1" applyBorder="1" applyAlignment="1">
      <alignment horizontal="left" vertical="top" wrapText="1"/>
    </xf>
    <xf numFmtId="0" fontId="28" fillId="0" borderId="34" xfId="0" applyFont="1" applyBorder="1" applyAlignment="1">
      <alignment horizontal="center" vertical="center"/>
    </xf>
    <xf numFmtId="0" fontId="28" fillId="0" borderId="43" xfId="0" applyFont="1" applyBorder="1" applyAlignment="1">
      <alignment horizontal="center" vertical="center"/>
    </xf>
    <xf numFmtId="0" fontId="28" fillId="0" borderId="35" xfId="0" applyFont="1" applyBorder="1" applyAlignment="1">
      <alignment horizontal="center" vertical="center"/>
    </xf>
    <xf numFmtId="0" fontId="37" fillId="0" borderId="0" xfId="0" applyFont="1" applyFill="1" applyAlignment="1">
      <alignment horizontal="center" vertical="center"/>
    </xf>
    <xf numFmtId="0" fontId="30" fillId="33" borderId="38" xfId="0" applyFont="1" applyFill="1" applyBorder="1" applyAlignment="1">
      <alignment horizontal="left" vertical="center"/>
    </xf>
    <xf numFmtId="166" fontId="28" fillId="0" borderId="34" xfId="0" applyNumberFormat="1" applyFont="1" applyFill="1" applyBorder="1" applyAlignment="1">
      <alignment horizontal="center" vertical="center"/>
    </xf>
    <xf numFmtId="166" fontId="28" fillId="0" borderId="35" xfId="0" applyNumberFormat="1" applyFont="1" applyFill="1" applyBorder="1" applyAlignment="1">
      <alignment horizontal="center" vertical="center"/>
    </xf>
    <xf numFmtId="0" fontId="0" fillId="0" borderId="0" xfId="0" applyFill="1"/>
    <xf numFmtId="166" fontId="28" fillId="0" borderId="10" xfId="0" applyNumberFormat="1" applyFont="1" applyFill="1" applyBorder="1" applyAlignment="1">
      <alignment horizontal="center" vertical="center"/>
    </xf>
    <xf numFmtId="166" fontId="0" fillId="0" borderId="14" xfId="0" applyNumberFormat="1" applyFont="1" applyFill="1" applyBorder="1" applyAlignment="1">
      <alignment horizontal="left" vertical="center"/>
    </xf>
    <xf numFmtId="0" fontId="30" fillId="0" borderId="0" xfId="0" applyFont="1" applyAlignment="1">
      <alignment horizontal="center" vertical="center"/>
    </xf>
    <xf numFmtId="0" fontId="30" fillId="0" borderId="34" xfId="0" applyFont="1" applyBorder="1" applyAlignment="1">
      <alignment horizontal="center" vertical="center"/>
    </xf>
    <xf numFmtId="166" fontId="30" fillId="0" borderId="0" xfId="0" applyNumberFormat="1" applyFont="1" applyAlignment="1">
      <alignment horizontal="center" vertical="center"/>
    </xf>
    <xf numFmtId="0" fontId="30" fillId="0" borderId="14" xfId="0" applyFont="1" applyBorder="1" applyAlignment="1">
      <alignment horizontal="center" vertical="center"/>
    </xf>
    <xf numFmtId="0" fontId="30" fillId="0" borderId="43" xfId="0" applyFont="1" applyBorder="1" applyAlignment="1">
      <alignment horizontal="center" vertical="center"/>
    </xf>
    <xf numFmtId="166" fontId="30" fillId="0" borderId="14" xfId="0" applyNumberFormat="1" applyFont="1" applyBorder="1" applyAlignment="1">
      <alignment horizontal="center" vertical="center"/>
    </xf>
    <xf numFmtId="0" fontId="30" fillId="0" borderId="0" xfId="0" applyFont="1" applyFill="1" applyBorder="1" applyAlignment="1">
      <alignment horizontal="center" vertical="center"/>
    </xf>
    <xf numFmtId="0" fontId="30" fillId="0" borderId="34" xfId="0" applyFont="1" applyFill="1" applyBorder="1" applyAlignment="1">
      <alignment horizontal="center" vertical="center"/>
    </xf>
    <xf numFmtId="166" fontId="30" fillId="0" borderId="0" xfId="0" applyNumberFormat="1" applyFont="1" applyFill="1" applyBorder="1" applyAlignment="1">
      <alignment horizontal="center" vertical="center"/>
    </xf>
    <xf numFmtId="0" fontId="30" fillId="0" borderId="0" xfId="0" applyNumberFormat="1" applyFont="1" applyFill="1" applyBorder="1" applyAlignment="1">
      <alignment horizontal="left" vertical="center"/>
    </xf>
    <xf numFmtId="0" fontId="44" fillId="0" borderId="10" xfId="0" applyFont="1" applyBorder="1" applyAlignment="1">
      <alignment horizontal="left" vertical="center"/>
    </xf>
    <xf numFmtId="0" fontId="44" fillId="0" borderId="10" xfId="0" applyFont="1" applyBorder="1" applyAlignment="1">
      <alignment horizontal="center" vertical="center"/>
    </xf>
    <xf numFmtId="0" fontId="30" fillId="0" borderId="10" xfId="0" applyFont="1" applyBorder="1" applyAlignment="1">
      <alignment horizontal="center" vertical="center"/>
    </xf>
    <xf numFmtId="0" fontId="30" fillId="0" borderId="35" xfId="0" applyFont="1" applyBorder="1" applyAlignment="1">
      <alignment horizontal="center" vertical="center"/>
    </xf>
    <xf numFmtId="166" fontId="30" fillId="0" borderId="10" xfId="0" applyNumberFormat="1" applyFont="1" applyBorder="1" applyAlignment="1">
      <alignment horizontal="center" vertical="center"/>
    </xf>
    <xf numFmtId="0" fontId="39" fillId="0" borderId="43" xfId="19" applyFont="1" applyFill="1" applyBorder="1" applyAlignment="1">
      <alignment horizontal="center" vertical="center"/>
    </xf>
    <xf numFmtId="0" fontId="28" fillId="0" borderId="34" xfId="0" applyNumberFormat="1" applyFont="1" applyFill="1" applyBorder="1" applyAlignment="1">
      <alignment horizontal="left" vertical="center"/>
    </xf>
    <xf numFmtId="166" fontId="30" fillId="0" borderId="34" xfId="0" applyNumberFormat="1" applyFont="1" applyFill="1" applyBorder="1" applyAlignment="1">
      <alignment horizontal="center" vertical="center"/>
    </xf>
    <xf numFmtId="166" fontId="30" fillId="0" borderId="35" xfId="0" applyNumberFormat="1" applyFont="1" applyFill="1" applyBorder="1" applyAlignment="1">
      <alignment horizontal="center" vertical="center"/>
    </xf>
    <xf numFmtId="166" fontId="30" fillId="0" borderId="43" xfId="0" applyNumberFormat="1" applyFont="1" applyFill="1" applyBorder="1" applyAlignment="1">
      <alignment horizontal="center" vertical="center"/>
    </xf>
    <xf numFmtId="166" fontId="30" fillId="0" borderId="0" xfId="0" applyNumberFormat="1" applyFont="1" applyFill="1" applyAlignment="1">
      <alignment horizontal="center" vertical="center"/>
    </xf>
    <xf numFmtId="166" fontId="30" fillId="0" borderId="10" xfId="0" applyNumberFormat="1" applyFont="1" applyFill="1" applyBorder="1" applyAlignment="1">
      <alignment horizontal="center" vertical="center"/>
    </xf>
    <xf numFmtId="166" fontId="30" fillId="0" borderId="14" xfId="0" applyNumberFormat="1" applyFont="1" applyFill="1" applyBorder="1" applyAlignment="1">
      <alignment horizontal="center" vertical="center"/>
    </xf>
    <xf numFmtId="0" fontId="37" fillId="0" borderId="36" xfId="0" applyFont="1" applyBorder="1" applyAlignment="1">
      <alignment horizontal="center" vertical="center"/>
    </xf>
    <xf numFmtId="0" fontId="37" fillId="0" borderId="36" xfId="0" applyFont="1" applyFill="1" applyBorder="1" applyAlignment="1">
      <alignment horizontal="center" vertical="center"/>
    </xf>
    <xf numFmtId="0" fontId="44" fillId="33" borderId="14" xfId="35" applyFont="1" applyFill="1" applyBorder="1" applyAlignment="1">
      <alignment horizontal="left" vertical="center"/>
    </xf>
    <xf numFmtId="0" fontId="37" fillId="0" borderId="0" xfId="0" applyFont="1" applyFill="1" applyBorder="1" applyAlignment="1">
      <alignment horizontal="center" vertical="center"/>
    </xf>
    <xf numFmtId="0" fontId="37" fillId="0" borderId="37" xfId="0" applyFont="1" applyBorder="1" applyAlignment="1">
      <alignment horizontal="center" vertical="center"/>
    </xf>
    <xf numFmtId="0" fontId="37" fillId="0" borderId="37" xfId="0" applyFont="1" applyFill="1" applyBorder="1" applyAlignment="1">
      <alignment horizontal="center" vertical="center"/>
    </xf>
    <xf numFmtId="0" fontId="55" fillId="0" borderId="0" xfId="0" applyFont="1" applyFill="1" applyBorder="1" applyAlignment="1">
      <alignment vertical="center" wrapText="1"/>
    </xf>
    <xf numFmtId="0" fontId="53" fillId="34" borderId="46" xfId="0" applyFont="1" applyFill="1" applyBorder="1" applyAlignment="1">
      <alignment horizontal="left" vertical="center" wrapText="1"/>
    </xf>
    <xf numFmtId="0" fontId="37" fillId="0" borderId="14" xfId="0" applyFont="1" applyBorder="1" applyAlignment="1">
      <alignment horizontal="left" vertical="center"/>
    </xf>
    <xf numFmtId="0" fontId="37" fillId="0" borderId="14" xfId="0" applyFont="1" applyBorder="1" applyAlignment="1">
      <alignment horizontal="center" vertical="center"/>
    </xf>
    <xf numFmtId="166" fontId="28" fillId="0" borderId="43" xfId="0" applyNumberFormat="1" applyFont="1" applyFill="1" applyBorder="1" applyAlignment="1">
      <alignment horizontal="center" vertical="center"/>
    </xf>
    <xf numFmtId="166" fontId="28" fillId="0" borderId="14" xfId="0" applyNumberFormat="1" applyFont="1" applyFill="1" applyBorder="1" applyAlignment="1">
      <alignment horizontal="center" vertical="center"/>
    </xf>
    <xf numFmtId="0" fontId="66" fillId="49" borderId="0" xfId="44" applyFont="1" applyFill="1" applyBorder="1" applyAlignment="1">
      <alignment horizontal="center" vertical="center"/>
    </xf>
    <xf numFmtId="169" fontId="31" fillId="0" borderId="0" xfId="43" applyNumberFormat="1" applyFont="1" applyFill="1" applyBorder="1" applyAlignment="1">
      <alignment horizontal="right" vertical="center" wrapText="1"/>
    </xf>
    <xf numFmtId="43" fontId="0" fillId="0" borderId="0" xfId="0" applyNumberFormat="1" applyAlignment="1">
      <alignment horizontal="center" wrapText="1"/>
    </xf>
    <xf numFmtId="0" fontId="38" fillId="0" borderId="0" xfId="44" applyFont="1" applyAlignment="1">
      <alignment horizontal="left" vertical="center"/>
    </xf>
    <xf numFmtId="0" fontId="55" fillId="0" borderId="53" xfId="0" applyFont="1" applyFill="1" applyBorder="1" applyAlignment="1">
      <alignment vertical="center" wrapText="1"/>
    </xf>
    <xf numFmtId="0" fontId="55" fillId="0" borderId="54" xfId="0" applyFont="1" applyFill="1" applyBorder="1" applyAlignment="1">
      <alignment vertical="center" wrapText="1"/>
    </xf>
    <xf numFmtId="0" fontId="55" fillId="0" borderId="47" xfId="0" applyFont="1" applyFill="1" applyBorder="1" applyAlignment="1">
      <alignment vertical="center" wrapText="1"/>
    </xf>
    <xf numFmtId="0" fontId="55" fillId="0" borderId="22" xfId="0" applyFont="1" applyFill="1" applyBorder="1" applyAlignment="1">
      <alignment vertical="center" wrapText="1"/>
    </xf>
    <xf numFmtId="0" fontId="55" fillId="0" borderId="48" xfId="0" applyFont="1" applyFill="1" applyBorder="1" applyAlignment="1">
      <alignment vertical="center" wrapText="1"/>
    </xf>
    <xf numFmtId="0" fontId="55" fillId="0" borderId="26" xfId="0" applyFont="1" applyFill="1" applyBorder="1" applyAlignment="1">
      <alignment vertical="center" wrapText="1"/>
    </xf>
    <xf numFmtId="0" fontId="35" fillId="0" borderId="15" xfId="0" applyFont="1" applyBorder="1" applyAlignment="1">
      <alignment horizontal="center"/>
    </xf>
    <xf numFmtId="0" fontId="53" fillId="34" borderId="50" xfId="0" applyFont="1" applyFill="1" applyBorder="1" applyAlignment="1">
      <alignment horizontal="left" vertical="center" wrapText="1"/>
    </xf>
    <xf numFmtId="0" fontId="53" fillId="34" borderId="15" xfId="0" applyFont="1" applyFill="1" applyBorder="1" applyAlignment="1">
      <alignment horizontal="left" vertical="center" wrapText="1"/>
    </xf>
    <xf numFmtId="0" fontId="53" fillId="34" borderId="17" xfId="0" applyFont="1" applyFill="1" applyBorder="1" applyAlignment="1">
      <alignment horizontal="left" vertical="center" wrapText="1"/>
    </xf>
    <xf numFmtId="0" fontId="55" fillId="0" borderId="27" xfId="0" applyFont="1" applyFill="1" applyBorder="1" applyAlignment="1">
      <alignment vertical="center" wrapText="1"/>
    </xf>
    <xf numFmtId="0" fontId="55" fillId="0" borderId="49" xfId="0" applyFont="1" applyFill="1" applyBorder="1" applyAlignment="1">
      <alignment vertical="center" wrapText="1"/>
    </xf>
    <xf numFmtId="0" fontId="55" fillId="0" borderId="28" xfId="0" applyFont="1" applyFill="1" applyBorder="1" applyAlignment="1">
      <alignment vertical="center" wrapText="1"/>
    </xf>
    <xf numFmtId="0" fontId="55" fillId="0" borderId="29" xfId="0" applyFont="1" applyFill="1" applyBorder="1" applyAlignment="1">
      <alignment vertical="center" wrapText="1"/>
    </xf>
    <xf numFmtId="0" fontId="55" fillId="0" borderId="52" xfId="0" applyFont="1" applyFill="1" applyBorder="1" applyAlignment="1">
      <alignment vertical="center" wrapText="1"/>
    </xf>
    <xf numFmtId="0" fontId="55" fillId="0" borderId="30" xfId="0" applyFont="1" applyFill="1" applyBorder="1" applyAlignment="1">
      <alignment vertical="center" wrapText="1"/>
    </xf>
    <xf numFmtId="0" fontId="21" fillId="0" borderId="24" xfId="0" applyFont="1" applyBorder="1" applyAlignment="1">
      <alignment horizontal="center" vertical="center"/>
    </xf>
    <xf numFmtId="0" fontId="21" fillId="0" borderId="51" xfId="0" applyFont="1" applyBorder="1" applyAlignment="1">
      <alignment horizontal="center" vertical="center"/>
    </xf>
    <xf numFmtId="0" fontId="21" fillId="0" borderId="25" xfId="0" applyFont="1" applyBorder="1" applyAlignment="1">
      <alignment horizontal="center" vertical="center"/>
    </xf>
    <xf numFmtId="0" fontId="30" fillId="40" borderId="15" xfId="7" applyNumberFormat="1" applyFont="1" applyFill="1" applyBorder="1" applyAlignment="1">
      <alignment horizontal="center" vertical="center" wrapText="1"/>
    </xf>
    <xf numFmtId="0" fontId="34" fillId="0" borderId="42"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41" xfId="0" applyFont="1" applyBorder="1" applyAlignment="1">
      <alignment horizontal="center" vertical="center" wrapText="1"/>
    </xf>
    <xf numFmtId="0" fontId="35" fillId="0" borderId="12" xfId="0" applyFont="1" applyBorder="1" applyAlignment="1">
      <alignment horizontal="center" vertical="center"/>
    </xf>
    <xf numFmtId="0" fontId="21" fillId="0" borderId="11" xfId="0" applyFont="1" applyBorder="1" applyAlignment="1">
      <alignment horizontal="center" vertical="center" wrapText="1"/>
    </xf>
    <xf numFmtId="0" fontId="35" fillId="0" borderId="11" xfId="0" applyFont="1" applyBorder="1" applyAlignment="1">
      <alignment horizontal="center" vertical="center"/>
    </xf>
    <xf numFmtId="0" fontId="35" fillId="0" borderId="12" xfId="0" applyFont="1" applyBorder="1" applyAlignment="1">
      <alignment horizontal="center" vertical="center" wrapText="1"/>
    </xf>
    <xf numFmtId="0" fontId="39" fillId="35" borderId="13" xfId="19" applyFont="1" applyFill="1" applyBorder="1" applyAlignment="1">
      <alignment horizontal="center" vertical="center"/>
    </xf>
    <xf numFmtId="0" fontId="39" fillId="35" borderId="14" xfId="19" applyFont="1" applyFill="1" applyBorder="1" applyAlignment="1">
      <alignment horizontal="center" vertical="center"/>
    </xf>
    <xf numFmtId="0" fontId="28" fillId="0" borderId="0" xfId="0" applyFont="1" applyFill="1" applyAlignment="1">
      <alignment horizontal="left" vertical="center" wrapText="1"/>
    </xf>
    <xf numFmtId="0" fontId="28" fillId="0" borderId="0" xfId="0" applyFont="1" applyFill="1" applyAlignment="1">
      <alignment horizontal="left" vertical="center"/>
    </xf>
    <xf numFmtId="0" fontId="28" fillId="0" borderId="0" xfId="0" applyFont="1" applyFill="1" applyBorder="1" applyAlignment="1">
      <alignment horizontal="left" vertical="center"/>
    </xf>
    <xf numFmtId="0" fontId="52" fillId="0" borderId="15" xfId="0" applyFont="1" applyBorder="1" applyAlignment="1">
      <alignment horizontal="center"/>
    </xf>
    <xf numFmtId="0" fontId="21" fillId="0" borderId="13" xfId="0" applyFont="1" applyBorder="1" applyAlignment="1">
      <alignment horizontal="center" vertical="center" wrapText="1"/>
    </xf>
    <xf numFmtId="0" fontId="0" fillId="0" borderId="13" xfId="0" applyFill="1" applyBorder="1" applyAlignment="1">
      <alignment horizontal="center" wrapText="1"/>
    </xf>
  </cellXfs>
  <cellStyles count="8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1 2" xfId="58" xr:uid="{00000000-0005-0000-0000-00000D000000}"/>
    <cellStyle name="60% - Accent2" xfId="26" builtinId="36" customBuiltin="1"/>
    <cellStyle name="60% - Accent2 2" xfId="59" xr:uid="{00000000-0005-0000-0000-00000F000000}"/>
    <cellStyle name="60% - Accent3" xfId="30" builtinId="40" customBuiltin="1"/>
    <cellStyle name="60% - Accent3 2" xfId="60" xr:uid="{00000000-0005-0000-0000-000011000000}"/>
    <cellStyle name="60% - Accent4" xfId="34" builtinId="44" customBuiltin="1"/>
    <cellStyle name="60% - Accent4 2" xfId="61" xr:uid="{00000000-0005-0000-0000-000013000000}"/>
    <cellStyle name="60% - Accent5" xfId="38" builtinId="48" customBuiltin="1"/>
    <cellStyle name="60% - Accent5 2" xfId="62" xr:uid="{00000000-0005-0000-0000-000015000000}"/>
    <cellStyle name="60% - Accent6" xfId="42" builtinId="52" customBuiltin="1"/>
    <cellStyle name="60% - Accent6 2" xfId="63" xr:uid="{00000000-0005-0000-0000-000017000000}"/>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2" xfId="48" xr:uid="{00000000-0005-0000-0000-000022000000}"/>
    <cellStyle name="Comma 2 2" xfId="52" xr:uid="{00000000-0005-0000-0000-000023000000}"/>
    <cellStyle name="Comma 2 2 2" xfId="75" xr:uid="{00000000-0005-0000-0000-000024000000}"/>
    <cellStyle name="Comma 2 2 3" xfId="81" xr:uid="{00000000-0005-0000-0000-000025000000}"/>
    <cellStyle name="Comma 2 2 4" xfId="69" xr:uid="{00000000-0005-0000-0000-000026000000}"/>
    <cellStyle name="Comma 2 3" xfId="72" xr:uid="{00000000-0005-0000-0000-000027000000}"/>
    <cellStyle name="Comma 2 4" xfId="78" xr:uid="{00000000-0005-0000-0000-000028000000}"/>
    <cellStyle name="Comma 2 5" xfId="66" xr:uid="{00000000-0005-0000-0000-000029000000}"/>
    <cellStyle name="Comma 3" xfId="50" xr:uid="{00000000-0005-0000-0000-00002A000000}"/>
    <cellStyle name="Comma 3 2" xfId="73" xr:uid="{00000000-0005-0000-0000-00002B000000}"/>
    <cellStyle name="Comma 3 3" xfId="79" xr:uid="{00000000-0005-0000-0000-00002C000000}"/>
    <cellStyle name="Comma 3 4" xfId="67" xr:uid="{00000000-0005-0000-0000-00002D000000}"/>
    <cellStyle name="Comma 4" xfId="64" xr:uid="{00000000-0005-0000-0000-00002E000000}"/>
    <cellStyle name="Comma 4 2" xfId="70" xr:uid="{00000000-0005-0000-0000-00002F000000}"/>
    <cellStyle name="Comma 5" xfId="76" xr:uid="{00000000-0005-0000-0000-000030000000}"/>
    <cellStyle name="Comma 6" xfId="82" xr:uid="{00000000-0005-0000-0000-000031000000}"/>
    <cellStyle name="Comma 7" xfId="65" xr:uid="{00000000-0005-0000-0000-000032000000}"/>
    <cellStyle name="Currency" xfId="46" builtinId="4"/>
    <cellStyle name="Currency 2" xfId="51" xr:uid="{00000000-0005-0000-0000-000034000000}"/>
    <cellStyle name="Currency 2 2" xfId="74" xr:uid="{00000000-0005-0000-0000-000035000000}"/>
    <cellStyle name="Currency 2 3" xfId="80" xr:uid="{00000000-0005-0000-0000-000036000000}"/>
    <cellStyle name="Currency 2 4" xfId="68" xr:uid="{00000000-0005-0000-0000-000037000000}"/>
    <cellStyle name="Currency 3" xfId="71" xr:uid="{00000000-0005-0000-0000-000038000000}"/>
    <cellStyle name="Currency 4" xfId="77" xr:uid="{00000000-0005-0000-0000-000039000000}"/>
    <cellStyle name="Explanatory Text" xfId="17" builtinId="53" customBuiltin="1"/>
    <cellStyle name="Good" xfId="7" builtinId="26" customBuiltin="1"/>
    <cellStyle name="GPT Style Primary" xfId="53" xr:uid="{00000000-0005-0000-0000-00003C000000}"/>
    <cellStyle name="GPT Style Secondary" xfId="55" xr:uid="{00000000-0005-0000-0000-00003D000000}"/>
    <cellStyle name="GPT Style Secondary 3" xfId="45" xr:uid="{00000000-0005-0000-0000-00003E000000}"/>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eutral 2" xfId="57" xr:uid="{00000000-0005-0000-0000-000047000000}"/>
    <cellStyle name="Normal" xfId="0" builtinId="0"/>
    <cellStyle name="Normal 2" xfId="83" xr:uid="{00000000-0005-0000-0000-000049000000}"/>
    <cellStyle name="Normal 2 11" xfId="54" xr:uid="{00000000-0005-0000-0000-00004A000000}"/>
    <cellStyle name="Normal 3" xfId="84" xr:uid="{00000000-0005-0000-0000-00004B000000}"/>
    <cellStyle name="Normal 3 2" xfId="56" xr:uid="{00000000-0005-0000-0000-00004C000000}"/>
    <cellStyle name="Normal 8" xfId="85" xr:uid="{00000000-0005-0000-0000-00004D000000}"/>
    <cellStyle name="Note" xfId="16" builtinId="10" customBuiltin="1"/>
    <cellStyle name="Output" xfId="11" builtinId="21" customBuiltin="1"/>
    <cellStyle name="Percent" xfId="43" builtinId="5"/>
    <cellStyle name="Percent 3" xfId="47" xr:uid="{00000000-0005-0000-0000-000051000000}"/>
    <cellStyle name="Title" xfId="2" builtinId="15" customBuiltin="1"/>
    <cellStyle name="Title 2" xfId="49" xr:uid="{00000000-0005-0000-0000-000053000000}"/>
    <cellStyle name="Total" xfId="18" builtinId="25" customBuiltin="1"/>
    <cellStyle name="Warning Text" xfId="15" builtinId="11" customBuiltin="1"/>
  </cellStyles>
  <dxfs count="139">
    <dxf>
      <font>
        <color auto="1"/>
      </font>
      <fill>
        <patternFill patternType="none">
          <fgColor indexed="64"/>
          <bgColor auto="1"/>
        </patternFill>
      </fill>
      <alignment horizontal="center" vertical="center" textRotation="0" wrapText="0" indent="0" justifyLastLine="0" shrinkToFit="0" readingOrder="0"/>
    </dxf>
    <dxf>
      <font>
        <color auto="1"/>
      </font>
      <fill>
        <patternFill patternType="none">
          <fgColor indexed="64"/>
          <bgColor auto="1"/>
        </patternFill>
      </fill>
      <alignment horizontal="center" vertical="center" textRotation="0" wrapText="0" indent="0" justifyLastLine="0" shrinkToFit="0" readingOrder="0"/>
    </dxf>
    <dxf>
      <font>
        <color auto="1"/>
      </font>
      <fill>
        <patternFill patternType="none">
          <fgColor indexed="64"/>
          <bgColor auto="1"/>
        </patternFill>
      </fill>
      <alignment horizontal="center" vertical="center" textRotation="0" wrapText="0" indent="0" justifyLastLine="0" shrinkToFit="0" readingOrder="0"/>
    </dxf>
    <dxf>
      <font>
        <color auto="1"/>
      </font>
      <fill>
        <patternFill patternType="none">
          <fgColor indexed="64"/>
          <bgColor auto="1"/>
        </patternFill>
      </fill>
      <alignment horizontal="center" vertical="center" textRotation="0" wrapText="0" indent="0" justifyLastLine="0" shrinkToFit="0" readingOrder="0"/>
    </dxf>
    <dxf>
      <font>
        <color auto="1"/>
      </font>
      <fill>
        <patternFill patternType="none">
          <fgColor indexed="64"/>
          <bgColor auto="1"/>
        </patternFill>
      </fill>
      <alignment horizontal="left" vertical="center" textRotation="0" wrapText="0" indent="0" justifyLastLine="0" shrinkToFit="0" readingOrder="0"/>
    </dxf>
    <dxf>
      <border outline="0">
        <top style="thick">
          <color rgb="FFDAC000"/>
        </top>
        <bottom style="thick">
          <color rgb="FFDAC000"/>
        </bottom>
      </border>
    </dxf>
    <dxf>
      <font>
        <color auto="1"/>
      </font>
      <fill>
        <patternFill patternType="none">
          <fgColor indexed="64"/>
          <bgColor auto="1"/>
        </patternFill>
      </fill>
      <alignment horizontal="center" vertical="center" textRotation="0" wrapText="0" indent="0" justifyLastLine="0" shrinkToFit="0" readingOrder="0"/>
    </dxf>
    <dxf>
      <border outline="0">
        <bottom style="thick">
          <color rgb="FFDAC000"/>
        </bottom>
      </border>
    </dxf>
    <dxf>
      <font>
        <b/>
        <i val="0"/>
        <strike val="0"/>
        <condense val="0"/>
        <extend val="0"/>
        <outline val="0"/>
        <shadow val="0"/>
        <u val="none"/>
        <vertAlign val="baseline"/>
        <sz val="11"/>
        <color auto="1"/>
        <name val="Arial"/>
        <family val="2"/>
        <scheme val="minor"/>
      </font>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style="dotted">
          <color theme="5"/>
        </top>
        <bottom style="dotted">
          <color theme="5"/>
        </bottom>
      </border>
    </dxf>
    <dxf>
      <font>
        <b val="0"/>
        <i val="0"/>
        <strike val="0"/>
        <condense val="0"/>
        <extend val="0"/>
        <outline val="0"/>
        <shadow val="0"/>
        <u val="none"/>
        <vertAlign val="baseline"/>
        <sz val="11"/>
        <color auto="1"/>
        <name val="Arial"/>
        <family val="2"/>
        <scheme val="none"/>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0.0"/>
      <alignment horizontal="center" vertical="center" textRotation="0" wrapText="0" indent="0" justifyLastLine="0" shrinkToFit="0" readingOrder="0"/>
      <border diagonalUp="0" diagonalDown="0">
        <left/>
        <right style="thin">
          <color rgb="FFDAC000"/>
        </right>
        <vertical/>
      </border>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center" vertical="center" textRotation="0" wrapText="0" indent="0" justifyLastLine="0" shrinkToFit="0" readingOrder="0"/>
      <border diagonalUp="0" diagonalDown="0" outline="0">
        <left/>
        <right/>
        <top/>
        <bottom style="thick">
          <color rgb="FFDAC000"/>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style="dotted">
          <color theme="5"/>
        </top>
        <bottom style="dotted">
          <color theme="5"/>
        </bottom>
      </border>
    </dxf>
    <dxf>
      <font>
        <b val="0"/>
        <i val="0"/>
        <strike val="0"/>
        <condense val="0"/>
        <extend val="0"/>
        <outline val="0"/>
        <shadow val="0"/>
        <u val="none"/>
        <vertAlign val="baseline"/>
        <sz val="11"/>
        <color auto="1"/>
        <name val="Arial"/>
        <family val="2"/>
        <scheme val="none"/>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style="thin">
          <color rgb="FFDAC000"/>
        </right>
        <vertical/>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right/>
        <top style="dotted">
          <color theme="5"/>
        </top>
        <bottom style="dotted">
          <color theme="5"/>
        </bottom>
      </border>
    </dxf>
    <dxf>
      <border outline="0">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outline="0">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solid">
          <fgColor indexed="64"/>
          <bgColor theme="9" tint="0.79998168889431442"/>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Arial"/>
        <scheme val="minor"/>
      </font>
      <numFmt numFmtId="13" formatCode="0%"/>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solid">
          <fgColor indexed="64"/>
          <bgColor theme="0" tint="-0.14999847407452621"/>
        </patternFill>
      </fill>
      <alignment horizontal="center" vertical="center" textRotation="0" wrapText="1"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left"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left" vertical="center" textRotation="0" wrapText="0" indent="0" justifyLastLine="0" shrinkToFit="0" readingOrder="0"/>
    </dxf>
    <dxf>
      <border outline="0">
        <bottom style="medium">
          <color rgb="FFDAC000"/>
        </bottom>
      </border>
    </dxf>
    <dxf>
      <font>
        <strike val="0"/>
        <outline val="0"/>
        <shadow val="0"/>
        <u val="none"/>
        <vertAlign val="baseline"/>
        <sz val="11"/>
        <color auto="1"/>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numFmt numFmtId="164"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scheme val="none"/>
      </font>
      <numFmt numFmtId="164"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family val="2"/>
        <scheme val="minor"/>
      </font>
      <numFmt numFmtId="164"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family val="2"/>
        <scheme val="minor"/>
      </font>
      <numFmt numFmtId="164"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family val="2"/>
        <scheme val="minor"/>
      </font>
      <numFmt numFmtId="164"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family val="2"/>
        <scheme val="minor"/>
      </font>
      <numFmt numFmtId="164"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family val="2"/>
        <scheme val="minor"/>
      </font>
      <numFmt numFmtId="164"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scheme val="minor"/>
      </font>
      <numFmt numFmtId="164" formatCode="_-* #,##0_-;\-* #,##0_-;_-* &quot;-&quot;??_-;_-@_-"/>
      <alignment horizontal="center" vertical="center" textRotation="0" wrapText="1" indent="0" justifyLastLine="0" shrinkToFit="0" readingOrder="0"/>
      <border diagonalUp="0" diagonalDown="0" outline="0">
        <left style="thin">
          <color rgb="FFDAC000"/>
        </left>
        <right style="thin">
          <color rgb="FFDAC000"/>
        </right>
      </border>
    </dxf>
    <dxf>
      <font>
        <b val="0"/>
        <i val="0"/>
        <strike val="0"/>
        <condense val="0"/>
        <extend val="0"/>
        <outline val="0"/>
        <shadow val="0"/>
        <u val="none"/>
        <vertAlign val="baseline"/>
        <sz val="11"/>
        <color auto="1"/>
        <name val="Arial"/>
        <family val="2"/>
        <scheme val="minor"/>
      </font>
      <numFmt numFmtId="164"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scheme val="minor"/>
      </font>
      <numFmt numFmtId="164" formatCode="_-* #,##0_-;\-* #,##0_-;_-* &quot;-&quot;??_-;_-@_-"/>
      <alignment horizontal="center" vertical="center" textRotation="0" wrapText="1" indent="0" justifyLastLine="0" shrinkToFit="0" readingOrder="0"/>
      <border diagonalUp="0" diagonalDown="0">
        <left style="thin">
          <color rgb="FFDAC000"/>
        </left>
        <right style="thin">
          <color rgb="FFDAC000"/>
        </right>
        <top/>
        <bottom/>
        <vertical/>
        <horizontal/>
      </border>
    </dxf>
    <dxf>
      <font>
        <b val="0"/>
        <i val="0"/>
        <strike val="0"/>
        <condense val="0"/>
        <extend val="0"/>
        <outline val="0"/>
        <shadow val="0"/>
        <u val="none"/>
        <vertAlign val="baseline"/>
        <sz val="11"/>
        <color auto="1"/>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ck">
          <color rgb="FFDAC000"/>
        </right>
        <top style="thin">
          <color rgb="FFDAC000"/>
        </top>
        <bottom style="thin">
          <color rgb="FFDAC000"/>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ck">
          <color rgb="FFDAC000"/>
        </right>
        <top style="thin">
          <color rgb="FFDAC000"/>
        </top>
        <bottom style="thin">
          <color rgb="FFDAC000"/>
        </bottom>
      </border>
    </dxf>
    <dxf>
      <font>
        <strike val="0"/>
        <outline val="0"/>
        <shadow val="0"/>
        <u val="none"/>
        <vertAlign val="baseline"/>
        <sz val="11"/>
        <color auto="1"/>
        <name val="Arial"/>
        <scheme val="none"/>
      </font>
      <fill>
        <patternFill patternType="none">
          <bgColor auto="1"/>
        </patternFill>
      </fill>
      <alignment horizontal="center" vertical="center" textRotation="0" wrapText="1" indent="0" justifyLastLine="0" shrinkToFit="0" readingOrder="0"/>
      <border diagonalUp="0" diagonalDown="0" outline="0">
        <left/>
        <right/>
        <top style="thick">
          <color auto="1"/>
        </top>
        <bottom style="thick">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ck">
          <color rgb="FFDAC000"/>
        </right>
        <top style="thick">
          <color auto="1"/>
        </top>
        <bottom style="thick">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thick">
          <color rgb="FFDAC000"/>
        </right>
        <top style="thick">
          <color auto="1"/>
        </top>
        <bottom style="thick">
          <color auto="1"/>
        </bottom>
      </border>
    </dxf>
    <dxf>
      <border diagonalUp="0" diagonalDown="0">
        <left style="thick">
          <color rgb="FFDAC000"/>
        </left>
        <right style="thick">
          <color rgb="FFDAC000"/>
        </right>
        <top style="thick">
          <color rgb="FFDAC000"/>
        </top>
        <bottom style="thick">
          <color rgb="FFDAC000"/>
        </bottom>
      </border>
    </dxf>
    <dxf>
      <font>
        <strike val="0"/>
        <outline val="0"/>
        <shadow val="0"/>
        <u val="none"/>
        <vertAlign val="baseline"/>
        <sz val="11"/>
        <color auto="1"/>
        <name val="Arial"/>
        <scheme val="none"/>
      </font>
      <fill>
        <patternFill patternType="none">
          <bgColor auto="1"/>
        </patternFill>
      </fill>
      <alignment textRotation="0" wrapText="1" indent="0" justifyLastLine="0" shrinkToFit="0" readingOrder="0"/>
    </dxf>
    <dxf>
      <font>
        <strike val="0"/>
        <outline val="0"/>
        <shadow val="0"/>
        <u val="none"/>
        <vertAlign val="baseline"/>
        <sz val="11"/>
        <color auto="1"/>
        <name val="Arial"/>
        <scheme val="none"/>
      </font>
      <alignment textRotation="0" wrapText="1" indent="0" justifyLastLine="0" shrinkToFit="0" readingOrder="0"/>
    </dxf>
  </dxfs>
  <tableStyles count="0" defaultTableStyle="TableStyleMedium2" defaultPivotStyle="PivotStyleLight16"/>
  <colors>
    <mruColors>
      <color rgb="FF31321E"/>
      <color rgb="FF383923"/>
      <color rgb="FF47482C"/>
      <color rgb="FF545634"/>
      <color rgb="FF717446"/>
      <color rgb="FF8C7B00"/>
      <color rgb="FF33CCCC"/>
      <color rgb="FFDAC000"/>
      <color rgb="FF009A46"/>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AU" sz="1800" b="1"/>
              <a:t>GPT Group</a:t>
            </a:r>
            <a:r>
              <a:rPr lang="en-AU" sz="1800" b="1" baseline="0"/>
              <a:t> </a:t>
            </a:r>
            <a:r>
              <a:rPr lang="en-AU" sz="1800" b="1"/>
              <a:t>Materials Recycled</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0"/>
          <c:tx>
            <c:strRef>
              <c:f>'Materials Recycled'!$C$76</c:f>
              <c:strCache>
                <c:ptCount val="1"/>
                <c:pt idx="0">
                  <c:v>A-Grade</c:v>
                </c:pt>
              </c:strCache>
            </c:strRef>
          </c:tx>
          <c:spPr>
            <a:solidFill>
              <a:srgbClr val="DAC000"/>
            </a:solidFill>
            <a:ln>
              <a:noFill/>
            </a:ln>
            <a:effectLst/>
          </c:spPr>
          <c:invertIfNegative val="0"/>
          <c:cat>
            <c:strRef>
              <c:f>'Materials Recycled'!$D$75:$Q$75</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'Materials Recycled'!$D$76:$Q$76</c:f>
              <c:numCache>
                <c:formatCode>0%</c:formatCode>
                <c:ptCount val="14"/>
                <c:pt idx="10">
                  <c:v>0.2426753358887479</c:v>
                </c:pt>
                <c:pt idx="11">
                  <c:v>0.27121296274879025</c:v>
                </c:pt>
                <c:pt idx="12">
                  <c:v>0.30425122294322393</c:v>
                </c:pt>
                <c:pt idx="13">
                  <c:v>0.30954615450410727</c:v>
                </c:pt>
              </c:numCache>
            </c:numRef>
          </c:val>
          <c:extLst>
            <c:ext xmlns:c16="http://schemas.microsoft.com/office/drawing/2014/chart" uri="{C3380CC4-5D6E-409C-BE32-E72D297353CC}">
              <c16:uniqueId val="{00000000-2CF4-4D3A-8F60-A725B71F03EE}"/>
            </c:ext>
          </c:extLst>
        </c:ser>
        <c:ser>
          <c:idx val="2"/>
          <c:order val="1"/>
          <c:tx>
            <c:strRef>
              <c:f>'Materials Recycled'!$C$77</c:f>
              <c:strCache>
                <c:ptCount val="1"/>
                <c:pt idx="0">
                  <c:v>B-Grade</c:v>
                </c:pt>
              </c:strCache>
            </c:strRef>
          </c:tx>
          <c:spPr>
            <a:solidFill>
              <a:srgbClr val="33CCCC"/>
            </a:solidFill>
            <a:ln>
              <a:noFill/>
            </a:ln>
            <a:effectLst/>
          </c:spPr>
          <c:invertIfNegative val="0"/>
          <c:cat>
            <c:strRef>
              <c:f>'Materials Recycled'!$D$75:$Q$75</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'Materials Recycled'!$D$77:$Q$77</c:f>
              <c:numCache>
                <c:formatCode>0%</c:formatCode>
                <c:ptCount val="14"/>
                <c:pt idx="10">
                  <c:v>3.1891312026583296E-2</c:v>
                </c:pt>
                <c:pt idx="11">
                  <c:v>4.322003125145437E-2</c:v>
                </c:pt>
                <c:pt idx="12">
                  <c:v>5.1827737909543529E-2</c:v>
                </c:pt>
                <c:pt idx="13">
                  <c:v>5.3037304423058644E-2</c:v>
                </c:pt>
              </c:numCache>
            </c:numRef>
          </c:val>
          <c:extLst>
            <c:ext xmlns:c16="http://schemas.microsoft.com/office/drawing/2014/chart" uri="{C3380CC4-5D6E-409C-BE32-E72D297353CC}">
              <c16:uniqueId val="{00000001-2CF4-4D3A-8F60-A725B71F03EE}"/>
            </c:ext>
          </c:extLst>
        </c:ser>
        <c:ser>
          <c:idx val="3"/>
          <c:order val="2"/>
          <c:tx>
            <c:strRef>
              <c:f>'Materials Recycled'!$C$78</c:f>
              <c:strCache>
                <c:ptCount val="1"/>
                <c:pt idx="0">
                  <c:v>C-Grade</c:v>
                </c:pt>
              </c:strCache>
            </c:strRef>
          </c:tx>
          <c:spPr>
            <a:solidFill>
              <a:schemeClr val="tx2"/>
            </a:solidFill>
            <a:ln>
              <a:noFill/>
            </a:ln>
            <a:effectLst/>
          </c:spPr>
          <c:invertIfNegative val="0"/>
          <c:cat>
            <c:strRef>
              <c:f>'Materials Recycled'!$D$75:$Q$75</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'Materials Recycled'!$D$78:$Q$78</c:f>
              <c:numCache>
                <c:formatCode>General</c:formatCode>
                <c:ptCount val="14"/>
                <c:pt idx="10" formatCode="0%">
                  <c:v>0.14841455278064861</c:v>
                </c:pt>
                <c:pt idx="11" formatCode="0%">
                  <c:v>9.8240593838943263E-2</c:v>
                </c:pt>
                <c:pt idx="12" formatCode="0%">
                  <c:v>4.5111953423617561E-2</c:v>
                </c:pt>
                <c:pt idx="13" formatCode="0%">
                  <c:v>3.6625814025361567E-2</c:v>
                </c:pt>
              </c:numCache>
            </c:numRef>
          </c:val>
          <c:extLst>
            <c:ext xmlns:c16="http://schemas.microsoft.com/office/drawing/2014/chart" uri="{C3380CC4-5D6E-409C-BE32-E72D297353CC}">
              <c16:uniqueId val="{00000002-2CF4-4D3A-8F60-A725B71F03EE}"/>
            </c:ext>
          </c:extLst>
        </c:ser>
        <c:ser>
          <c:idx val="4"/>
          <c:order val="3"/>
          <c:tx>
            <c:strRef>
              <c:f>'Materials Recycled'!$C$79</c:f>
              <c:strCache>
                <c:ptCount val="1"/>
                <c:pt idx="0">
                  <c:v>Total</c:v>
                </c:pt>
              </c:strCache>
            </c:strRef>
          </c:tx>
          <c:spPr>
            <a:solidFill>
              <a:srgbClr val="AC9800"/>
            </a:solidFill>
            <a:ln>
              <a:solidFill>
                <a:srgbClr val="AC9800"/>
              </a:solidFill>
            </a:ln>
            <a:effectLst/>
          </c:spPr>
          <c:invertIfNegative val="0"/>
          <c:cat>
            <c:strRef>
              <c:f>'Materials Recycled'!$D$75:$Q$75</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'Materials Recycled'!$D$79:$Q$79</c:f>
              <c:numCache>
                <c:formatCode>0%</c:formatCode>
                <c:ptCount val="14"/>
                <c:pt idx="0">
                  <c:v>0.28999999999999998</c:v>
                </c:pt>
                <c:pt idx="1">
                  <c:v>0.39</c:v>
                </c:pt>
                <c:pt idx="2">
                  <c:v>0.44</c:v>
                </c:pt>
                <c:pt idx="3">
                  <c:v>0.51</c:v>
                </c:pt>
                <c:pt idx="4">
                  <c:v>0.48</c:v>
                </c:pt>
                <c:pt idx="5">
                  <c:v>0.49</c:v>
                </c:pt>
                <c:pt idx="6">
                  <c:v>0.43</c:v>
                </c:pt>
                <c:pt idx="7">
                  <c:v>0.44</c:v>
                </c:pt>
                <c:pt idx="8">
                  <c:v>0.46</c:v>
                </c:pt>
                <c:pt idx="9">
                  <c:v>0.47</c:v>
                </c:pt>
              </c:numCache>
            </c:numRef>
          </c:val>
          <c:extLst>
            <c:ext xmlns:c16="http://schemas.microsoft.com/office/drawing/2014/chart" uri="{C3380CC4-5D6E-409C-BE32-E72D297353CC}">
              <c16:uniqueId val="{00000003-2CF4-4D3A-8F60-A725B71F03EE}"/>
            </c:ext>
          </c:extLst>
        </c:ser>
        <c:dLbls>
          <c:showLegendKey val="0"/>
          <c:showVal val="0"/>
          <c:showCatName val="0"/>
          <c:showSerName val="0"/>
          <c:showPercent val="0"/>
          <c:showBubbleSize val="0"/>
        </c:dLbls>
        <c:gapWidth val="150"/>
        <c:overlap val="100"/>
        <c:axId val="1630693119"/>
        <c:axId val="965669855"/>
      </c:barChart>
      <c:catAx>
        <c:axId val="1630693119"/>
        <c:scaling>
          <c:orientation val="minMax"/>
        </c:scaling>
        <c:delete val="0"/>
        <c:axPos val="b"/>
        <c:numFmt formatCode="General" sourceLinked="1"/>
        <c:majorTickMark val="none"/>
        <c:minorTickMark val="none"/>
        <c:tickLblPos val="nextTo"/>
        <c:spPr>
          <a:noFill/>
          <a:ln w="9525" cap="flat" cmpd="sng" algn="ctr">
            <a:solidFill>
              <a:srgbClr val="DAC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5669855"/>
        <c:crosses val="autoZero"/>
        <c:auto val="1"/>
        <c:lblAlgn val="ctr"/>
        <c:lblOffset val="100"/>
        <c:noMultiLvlLbl val="0"/>
      </c:catAx>
      <c:valAx>
        <c:axId val="965669855"/>
        <c:scaling>
          <c:orientation val="minMax"/>
        </c:scaling>
        <c:delete val="0"/>
        <c:axPos val="l"/>
        <c:majorGridlines>
          <c:spPr>
            <a:ln w="9525" cap="flat" cmpd="sng" algn="ctr">
              <a:solidFill>
                <a:srgbClr val="DAC000"/>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0693119"/>
        <c:crosses val="autoZero"/>
        <c:crossBetween val="between"/>
      </c:valAx>
      <c:spPr>
        <a:noFill/>
        <a:ln>
          <a:solidFill>
            <a:srgbClr val="DAC000"/>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rgbClr val="AC9800"/>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sz="1800" b="1"/>
              <a:t>GWSCF Energy Intensity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44450" cap="rnd">
              <a:solidFill>
                <a:srgbClr val="DAC000"/>
              </a:solidFill>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0-AB61-4ABF-9BF6-80B49CC5EF43}"/>
                </c:ext>
              </c:extLst>
            </c:dLbl>
            <c:dLbl>
              <c:idx val="2"/>
              <c:delete val="1"/>
              <c:extLst>
                <c:ext xmlns:c15="http://schemas.microsoft.com/office/drawing/2012/chart" uri="{CE6537A1-D6FC-4f65-9D91-7224C49458BB}"/>
                <c:ext xmlns:c16="http://schemas.microsoft.com/office/drawing/2014/chart" uri="{C3380CC4-5D6E-409C-BE32-E72D297353CC}">
                  <c16:uniqueId val="{00000001-AB61-4ABF-9BF6-80B49CC5EF43}"/>
                </c:ext>
              </c:extLst>
            </c:dLbl>
            <c:dLbl>
              <c:idx val="3"/>
              <c:delete val="1"/>
              <c:extLst>
                <c:ext xmlns:c15="http://schemas.microsoft.com/office/drawing/2012/chart" uri="{CE6537A1-D6FC-4f65-9D91-7224C49458BB}"/>
                <c:ext xmlns:c16="http://schemas.microsoft.com/office/drawing/2014/chart" uri="{C3380CC4-5D6E-409C-BE32-E72D297353CC}">
                  <c16:uniqueId val="{00000002-AB61-4ABF-9BF6-80B49CC5EF43}"/>
                </c:ext>
              </c:extLst>
            </c:dLbl>
            <c:dLbl>
              <c:idx val="4"/>
              <c:delete val="1"/>
              <c:extLst>
                <c:ext xmlns:c15="http://schemas.microsoft.com/office/drawing/2012/chart" uri="{CE6537A1-D6FC-4f65-9D91-7224C49458BB}"/>
                <c:ext xmlns:c16="http://schemas.microsoft.com/office/drawing/2014/chart" uri="{C3380CC4-5D6E-409C-BE32-E72D297353CC}">
                  <c16:uniqueId val="{00000003-AB61-4ABF-9BF6-80B49CC5EF43}"/>
                </c:ext>
              </c:extLst>
            </c:dLbl>
            <c:dLbl>
              <c:idx val="5"/>
              <c:delete val="1"/>
              <c:extLst>
                <c:ext xmlns:c15="http://schemas.microsoft.com/office/drawing/2012/chart" uri="{CE6537A1-D6FC-4f65-9D91-7224C49458BB}"/>
                <c:ext xmlns:c16="http://schemas.microsoft.com/office/drawing/2014/chart" uri="{C3380CC4-5D6E-409C-BE32-E72D297353CC}">
                  <c16:uniqueId val="{00000004-AB61-4ABF-9BF6-80B49CC5EF43}"/>
                </c:ext>
              </c:extLst>
            </c:dLbl>
            <c:dLbl>
              <c:idx val="6"/>
              <c:delete val="1"/>
              <c:extLst>
                <c:ext xmlns:c15="http://schemas.microsoft.com/office/drawing/2012/chart" uri="{CE6537A1-D6FC-4f65-9D91-7224C49458BB}"/>
                <c:ext xmlns:c16="http://schemas.microsoft.com/office/drawing/2014/chart" uri="{C3380CC4-5D6E-409C-BE32-E72D297353CC}">
                  <c16:uniqueId val="{00000005-AB61-4ABF-9BF6-80B49CC5EF43}"/>
                </c:ext>
              </c:extLst>
            </c:dLbl>
            <c:dLbl>
              <c:idx val="7"/>
              <c:delete val="1"/>
              <c:extLst>
                <c:ext xmlns:c15="http://schemas.microsoft.com/office/drawing/2012/chart" uri="{CE6537A1-D6FC-4f65-9D91-7224C49458BB}"/>
                <c:ext xmlns:c16="http://schemas.microsoft.com/office/drawing/2014/chart" uri="{C3380CC4-5D6E-409C-BE32-E72D297353CC}">
                  <c16:uniqueId val="{00000006-AB61-4ABF-9BF6-80B49CC5EF43}"/>
                </c:ext>
              </c:extLst>
            </c:dLbl>
            <c:dLbl>
              <c:idx val="8"/>
              <c:delete val="1"/>
              <c:extLst>
                <c:ext xmlns:c15="http://schemas.microsoft.com/office/drawing/2012/chart" uri="{CE6537A1-D6FC-4f65-9D91-7224C49458BB}"/>
                <c:ext xmlns:c16="http://schemas.microsoft.com/office/drawing/2014/chart" uri="{C3380CC4-5D6E-409C-BE32-E72D297353CC}">
                  <c16:uniqueId val="{00000007-AB61-4ABF-9BF6-80B49CC5EF43}"/>
                </c:ext>
              </c:extLst>
            </c:dLbl>
            <c:dLbl>
              <c:idx val="9"/>
              <c:delete val="1"/>
              <c:extLst>
                <c:ext xmlns:c15="http://schemas.microsoft.com/office/drawing/2012/chart" uri="{CE6537A1-D6FC-4f65-9D91-7224C49458BB}"/>
                <c:ext xmlns:c16="http://schemas.microsoft.com/office/drawing/2014/chart" uri="{C3380CC4-5D6E-409C-BE32-E72D297353CC}">
                  <c16:uniqueId val="{00000008-AB61-4ABF-9BF6-80B49CC5EF43}"/>
                </c:ext>
              </c:extLst>
            </c:dLbl>
            <c:dLbl>
              <c:idx val="10"/>
              <c:delete val="1"/>
              <c:extLst>
                <c:ext xmlns:c15="http://schemas.microsoft.com/office/drawing/2012/chart" uri="{CE6537A1-D6FC-4f65-9D91-7224C49458BB}"/>
                <c:ext xmlns:c16="http://schemas.microsoft.com/office/drawing/2014/chart" uri="{C3380CC4-5D6E-409C-BE32-E72D297353CC}">
                  <c16:uniqueId val="{00000009-AB61-4ABF-9BF6-80B49CC5EF43}"/>
                </c:ext>
              </c:extLst>
            </c:dLbl>
            <c:dLbl>
              <c:idx val="11"/>
              <c:delete val="1"/>
              <c:extLst>
                <c:ext xmlns:c15="http://schemas.microsoft.com/office/drawing/2012/chart" uri="{CE6537A1-D6FC-4f65-9D91-7224C49458BB}"/>
                <c:ext xmlns:c16="http://schemas.microsoft.com/office/drawing/2014/chart" uri="{C3380CC4-5D6E-409C-BE32-E72D297353CC}">
                  <c16:uniqueId val="{0000000A-AB61-4ABF-9BF6-80B49CC5EF43}"/>
                </c:ext>
              </c:extLst>
            </c:dLbl>
            <c:dLbl>
              <c:idx val="12"/>
              <c:delete val="1"/>
              <c:extLst>
                <c:ext xmlns:c15="http://schemas.microsoft.com/office/drawing/2012/chart" uri="{CE6537A1-D6FC-4f65-9D91-7224C49458BB}"/>
                <c:ext xmlns:c16="http://schemas.microsoft.com/office/drawing/2014/chart" uri="{C3380CC4-5D6E-409C-BE32-E72D297353CC}">
                  <c16:uniqueId val="{0000000B-AB61-4ABF-9BF6-80B49CC5EF43}"/>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 - GWSCF'!$D$7:$Q$7</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'Summary Data - GWSCF'!$D$55:$Q$55</c:f>
              <c:numCache>
                <c:formatCode>0</c:formatCode>
                <c:ptCount val="14"/>
                <c:pt idx="0">
                  <c:v>540.88824618451247</c:v>
                </c:pt>
                <c:pt idx="1">
                  <c:v>512.92211470623761</c:v>
                </c:pt>
                <c:pt idx="2">
                  <c:v>503.61066220091942</c:v>
                </c:pt>
                <c:pt idx="3">
                  <c:v>448.83624433066541</c:v>
                </c:pt>
                <c:pt idx="4">
                  <c:v>422.32860575113693</c:v>
                </c:pt>
                <c:pt idx="5">
                  <c:v>412.02512038072808</c:v>
                </c:pt>
                <c:pt idx="6">
                  <c:v>380.84652996080337</c:v>
                </c:pt>
                <c:pt idx="7">
                  <c:v>363.33598622054956</c:v>
                </c:pt>
                <c:pt idx="8">
                  <c:v>348.84991402062957</c:v>
                </c:pt>
                <c:pt idx="9">
                  <c:v>338.21845329465333</c:v>
                </c:pt>
                <c:pt idx="10">
                  <c:v>372.17942796555087</c:v>
                </c:pt>
                <c:pt idx="11">
                  <c:v>366.55081674768678</c:v>
                </c:pt>
                <c:pt idx="12">
                  <c:v>386.57365241657448</c:v>
                </c:pt>
                <c:pt idx="13">
                  <c:v>375.78074865047961</c:v>
                </c:pt>
              </c:numCache>
            </c:numRef>
          </c:val>
          <c:smooth val="0"/>
          <c:extLst>
            <c:ext xmlns:c16="http://schemas.microsoft.com/office/drawing/2014/chart" uri="{C3380CC4-5D6E-409C-BE32-E72D297353CC}">
              <c16:uniqueId val="{0000000C-AB61-4ABF-9BF6-80B49CC5EF43}"/>
            </c:ext>
          </c:extLst>
        </c:ser>
        <c:dLbls>
          <c:showLegendKey val="0"/>
          <c:showVal val="0"/>
          <c:showCatName val="0"/>
          <c:showSerName val="0"/>
          <c:showPercent val="0"/>
          <c:showBubbleSize val="0"/>
        </c:dLbls>
        <c:smooth val="0"/>
        <c:axId val="1440778912"/>
        <c:axId val="674560096"/>
      </c:lineChart>
      <c:catAx>
        <c:axId val="1440778912"/>
        <c:scaling>
          <c:orientation val="minMax"/>
        </c:scaling>
        <c:delete val="0"/>
        <c:axPos val="b"/>
        <c:numFmt formatCode="General" sourceLinked="1"/>
        <c:majorTickMark val="none"/>
        <c:minorTickMark val="none"/>
        <c:tickLblPos val="nextTo"/>
        <c:spPr>
          <a:noFill/>
          <a:ln w="9525" cap="flat" cmpd="sng" algn="ctr">
            <a:solidFill>
              <a:srgbClr val="AC9800"/>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674560096"/>
        <c:crosses val="autoZero"/>
        <c:auto val="1"/>
        <c:lblAlgn val="ctr"/>
        <c:lblOffset val="100"/>
        <c:noMultiLvlLbl val="0"/>
      </c:catAx>
      <c:valAx>
        <c:axId val="674560096"/>
        <c:scaling>
          <c:orientation val="minMax"/>
        </c:scaling>
        <c:delete val="0"/>
        <c:axPos val="l"/>
        <c:majorGridlines>
          <c:spPr>
            <a:ln w="9525" cap="flat" cmpd="sng" algn="ctr">
              <a:solidFill>
                <a:srgbClr val="AC9800"/>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AU" b="1"/>
                  <a:t>Energy Intensity</a:t>
                </a:r>
                <a:r>
                  <a:rPr lang="en-AU" b="1" baseline="0"/>
                  <a:t> (MJ/m2)</a:t>
                </a:r>
                <a:endParaRPr lang="en-AU"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1440778912"/>
        <c:crosses val="autoZero"/>
        <c:crossBetween val="between"/>
      </c:valAx>
      <c:spPr>
        <a:noFill/>
        <a:ln>
          <a:solidFill>
            <a:srgbClr val="AC98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rnd" cmpd="sng" algn="ctr">
      <a:solidFill>
        <a:srgbClr val="AC9800"/>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AU" sz="1800" b="1"/>
              <a:t>GWSCF</a:t>
            </a:r>
            <a:r>
              <a:rPr lang="en-AU" sz="1800" b="1" baseline="0"/>
              <a:t> </a:t>
            </a:r>
            <a:r>
              <a:rPr lang="en-AU" sz="1800" b="1"/>
              <a:t>Materials Recycled</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0"/>
          <c:tx>
            <c:strRef>
              <c:f>'Materials Recycled'!$C$86</c:f>
              <c:strCache>
                <c:ptCount val="1"/>
                <c:pt idx="0">
                  <c:v>A-Grade</c:v>
                </c:pt>
              </c:strCache>
            </c:strRef>
          </c:tx>
          <c:spPr>
            <a:solidFill>
              <a:srgbClr val="DAC000"/>
            </a:solidFill>
            <a:ln>
              <a:noFill/>
            </a:ln>
            <a:effectLst/>
          </c:spPr>
          <c:invertIfNegative val="0"/>
          <c:cat>
            <c:strRef>
              <c:f>'Materials Recycled'!$D$85:$Q$85</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'Materials Recycled'!$D$86:$Q$86</c:f>
              <c:numCache>
                <c:formatCode>0%</c:formatCode>
                <c:ptCount val="14"/>
                <c:pt idx="10">
                  <c:v>0.20818159325152899</c:v>
                </c:pt>
                <c:pt idx="11">
                  <c:v>0.28185596258990753</c:v>
                </c:pt>
                <c:pt idx="12">
                  <c:v>0.32560508917479403</c:v>
                </c:pt>
                <c:pt idx="13">
                  <c:v>0.32318469400533095</c:v>
                </c:pt>
              </c:numCache>
            </c:numRef>
          </c:val>
          <c:extLst>
            <c:ext xmlns:c16="http://schemas.microsoft.com/office/drawing/2014/chart" uri="{C3380CC4-5D6E-409C-BE32-E72D297353CC}">
              <c16:uniqueId val="{00000000-3243-419E-BFA3-57FFE957BD4B}"/>
            </c:ext>
          </c:extLst>
        </c:ser>
        <c:ser>
          <c:idx val="2"/>
          <c:order val="1"/>
          <c:tx>
            <c:strRef>
              <c:f>'Materials Recycled'!$C$87</c:f>
              <c:strCache>
                <c:ptCount val="1"/>
                <c:pt idx="0">
                  <c:v>B-Grade</c:v>
                </c:pt>
              </c:strCache>
            </c:strRef>
          </c:tx>
          <c:spPr>
            <a:solidFill>
              <a:srgbClr val="33CCCC"/>
            </a:solidFill>
            <a:ln>
              <a:noFill/>
            </a:ln>
            <a:effectLst/>
          </c:spPr>
          <c:invertIfNegative val="0"/>
          <c:cat>
            <c:strRef>
              <c:f>'Materials Recycled'!$D$85:$Q$85</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'Materials Recycled'!$D$87:$Q$87</c:f>
              <c:numCache>
                <c:formatCode>0%</c:formatCode>
                <c:ptCount val="14"/>
                <c:pt idx="10">
                  <c:v>8.6656151175647355E-3</c:v>
                </c:pt>
                <c:pt idx="11">
                  <c:v>1.2860432126487176E-2</c:v>
                </c:pt>
                <c:pt idx="12">
                  <c:v>2.4680498636318205E-2</c:v>
                </c:pt>
                <c:pt idx="13">
                  <c:v>1.7506067418410369E-2</c:v>
                </c:pt>
              </c:numCache>
            </c:numRef>
          </c:val>
          <c:extLst>
            <c:ext xmlns:c16="http://schemas.microsoft.com/office/drawing/2014/chart" uri="{C3380CC4-5D6E-409C-BE32-E72D297353CC}">
              <c16:uniqueId val="{00000001-3243-419E-BFA3-57FFE957BD4B}"/>
            </c:ext>
          </c:extLst>
        </c:ser>
        <c:ser>
          <c:idx val="3"/>
          <c:order val="2"/>
          <c:tx>
            <c:strRef>
              <c:f>'Materials Recycled'!$C$88</c:f>
              <c:strCache>
                <c:ptCount val="1"/>
                <c:pt idx="0">
                  <c:v>C-Grade</c:v>
                </c:pt>
              </c:strCache>
            </c:strRef>
          </c:tx>
          <c:spPr>
            <a:solidFill>
              <a:schemeClr val="tx2"/>
            </a:solidFill>
            <a:ln>
              <a:noFill/>
            </a:ln>
            <a:effectLst/>
          </c:spPr>
          <c:invertIfNegative val="0"/>
          <c:cat>
            <c:strRef>
              <c:f>'Materials Recycled'!$D$85:$Q$85</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'Materials Recycled'!$D$88:$Q$88</c:f>
              <c:numCache>
                <c:formatCode>General</c:formatCode>
                <c:ptCount val="14"/>
                <c:pt idx="10" formatCode="0%">
                  <c:v>0.13520266804811351</c:v>
                </c:pt>
                <c:pt idx="11" formatCode="0%">
                  <c:v>4.9162050996913398E-2</c:v>
                </c:pt>
                <c:pt idx="12" formatCode="0%">
                  <c:v>1.5914380774228554E-3</c:v>
                </c:pt>
                <c:pt idx="13" formatCode="0%">
                  <c:v>1.7620856415363237E-3</c:v>
                </c:pt>
              </c:numCache>
            </c:numRef>
          </c:val>
          <c:extLst>
            <c:ext xmlns:c16="http://schemas.microsoft.com/office/drawing/2014/chart" uri="{C3380CC4-5D6E-409C-BE32-E72D297353CC}">
              <c16:uniqueId val="{00000002-3243-419E-BFA3-57FFE957BD4B}"/>
            </c:ext>
          </c:extLst>
        </c:ser>
        <c:ser>
          <c:idx val="4"/>
          <c:order val="3"/>
          <c:tx>
            <c:strRef>
              <c:f>'Materials Recycled'!$C$89</c:f>
              <c:strCache>
                <c:ptCount val="1"/>
                <c:pt idx="0">
                  <c:v>Total</c:v>
                </c:pt>
              </c:strCache>
            </c:strRef>
          </c:tx>
          <c:spPr>
            <a:solidFill>
              <a:srgbClr val="AC9800"/>
            </a:solidFill>
            <a:ln>
              <a:solidFill>
                <a:srgbClr val="AC9800"/>
              </a:solidFill>
            </a:ln>
            <a:effectLst/>
          </c:spPr>
          <c:invertIfNegative val="0"/>
          <c:cat>
            <c:strRef>
              <c:f>'Materials Recycled'!$D$85:$Q$85</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'Materials Recycled'!$D$89:$Q$89</c:f>
              <c:numCache>
                <c:formatCode>0%</c:formatCode>
                <c:ptCount val="14"/>
                <c:pt idx="0">
                  <c:v>0.28999999999999998</c:v>
                </c:pt>
                <c:pt idx="1">
                  <c:v>0.39</c:v>
                </c:pt>
                <c:pt idx="2">
                  <c:v>0.44</c:v>
                </c:pt>
                <c:pt idx="3">
                  <c:v>0.51</c:v>
                </c:pt>
                <c:pt idx="4">
                  <c:v>0.48</c:v>
                </c:pt>
                <c:pt idx="5">
                  <c:v>0.49</c:v>
                </c:pt>
                <c:pt idx="6">
                  <c:v>0.43</c:v>
                </c:pt>
                <c:pt idx="7">
                  <c:v>0.44</c:v>
                </c:pt>
                <c:pt idx="8">
                  <c:v>0.46</c:v>
                </c:pt>
                <c:pt idx="9">
                  <c:v>0.47</c:v>
                </c:pt>
              </c:numCache>
            </c:numRef>
          </c:val>
          <c:extLst>
            <c:ext xmlns:c16="http://schemas.microsoft.com/office/drawing/2014/chart" uri="{C3380CC4-5D6E-409C-BE32-E72D297353CC}">
              <c16:uniqueId val="{00000003-3243-419E-BFA3-57FFE957BD4B}"/>
            </c:ext>
          </c:extLst>
        </c:ser>
        <c:dLbls>
          <c:showLegendKey val="0"/>
          <c:showVal val="0"/>
          <c:showCatName val="0"/>
          <c:showSerName val="0"/>
          <c:showPercent val="0"/>
          <c:showBubbleSize val="0"/>
        </c:dLbls>
        <c:gapWidth val="150"/>
        <c:overlap val="100"/>
        <c:axId val="1630693119"/>
        <c:axId val="965669855"/>
      </c:barChart>
      <c:catAx>
        <c:axId val="1630693119"/>
        <c:scaling>
          <c:orientation val="minMax"/>
        </c:scaling>
        <c:delete val="0"/>
        <c:axPos val="b"/>
        <c:numFmt formatCode="General" sourceLinked="1"/>
        <c:majorTickMark val="none"/>
        <c:minorTickMark val="none"/>
        <c:tickLblPos val="nextTo"/>
        <c:spPr>
          <a:noFill/>
          <a:ln w="9525" cap="flat" cmpd="sng" algn="ctr">
            <a:solidFill>
              <a:srgbClr val="DAC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5669855"/>
        <c:crosses val="autoZero"/>
        <c:auto val="1"/>
        <c:lblAlgn val="ctr"/>
        <c:lblOffset val="100"/>
        <c:noMultiLvlLbl val="0"/>
      </c:catAx>
      <c:valAx>
        <c:axId val="965669855"/>
        <c:scaling>
          <c:orientation val="minMax"/>
        </c:scaling>
        <c:delete val="0"/>
        <c:axPos val="l"/>
        <c:majorGridlines>
          <c:spPr>
            <a:ln w="9525" cap="flat" cmpd="sng" algn="ctr">
              <a:solidFill>
                <a:srgbClr val="DAC000"/>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0693119"/>
        <c:crosses val="autoZero"/>
        <c:crossBetween val="between"/>
      </c:valAx>
      <c:spPr>
        <a:noFill/>
        <a:ln>
          <a:solidFill>
            <a:srgbClr val="DAC000"/>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rgbClr val="AC9800"/>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r>
              <a:rPr lang="en-US" sz="1800" b="1"/>
              <a:t>GWSCF Emissions Intensity</a:t>
            </a:r>
            <a:endParaRPr lang="en-AU" sz="1800" b="1"/>
          </a:p>
        </c:rich>
      </c:tx>
      <c:overlay val="0"/>
      <c:spPr>
        <a:noFill/>
        <a:ln>
          <a:noFill/>
        </a:ln>
        <a:effectLst/>
      </c:spPr>
      <c:txPr>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v>GWOF</c:v>
          </c:tx>
          <c:spPr>
            <a:ln w="44450" cap="rnd">
              <a:solidFill>
                <a:srgbClr val="DAC000"/>
              </a:solidFill>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0-7247-4CEA-9923-105DE5A9D5A5}"/>
                </c:ext>
              </c:extLst>
            </c:dLbl>
            <c:dLbl>
              <c:idx val="2"/>
              <c:delete val="1"/>
              <c:extLst>
                <c:ext xmlns:c15="http://schemas.microsoft.com/office/drawing/2012/chart" uri="{CE6537A1-D6FC-4f65-9D91-7224C49458BB}"/>
                <c:ext xmlns:c16="http://schemas.microsoft.com/office/drawing/2014/chart" uri="{C3380CC4-5D6E-409C-BE32-E72D297353CC}">
                  <c16:uniqueId val="{00000001-7247-4CEA-9923-105DE5A9D5A5}"/>
                </c:ext>
              </c:extLst>
            </c:dLbl>
            <c:dLbl>
              <c:idx val="3"/>
              <c:delete val="1"/>
              <c:extLst>
                <c:ext xmlns:c15="http://schemas.microsoft.com/office/drawing/2012/chart" uri="{CE6537A1-D6FC-4f65-9D91-7224C49458BB}"/>
                <c:ext xmlns:c16="http://schemas.microsoft.com/office/drawing/2014/chart" uri="{C3380CC4-5D6E-409C-BE32-E72D297353CC}">
                  <c16:uniqueId val="{00000002-7247-4CEA-9923-105DE5A9D5A5}"/>
                </c:ext>
              </c:extLst>
            </c:dLbl>
            <c:dLbl>
              <c:idx val="4"/>
              <c:delete val="1"/>
              <c:extLst>
                <c:ext xmlns:c15="http://schemas.microsoft.com/office/drawing/2012/chart" uri="{CE6537A1-D6FC-4f65-9D91-7224C49458BB}"/>
                <c:ext xmlns:c16="http://schemas.microsoft.com/office/drawing/2014/chart" uri="{C3380CC4-5D6E-409C-BE32-E72D297353CC}">
                  <c16:uniqueId val="{00000003-7247-4CEA-9923-105DE5A9D5A5}"/>
                </c:ext>
              </c:extLst>
            </c:dLbl>
            <c:dLbl>
              <c:idx val="5"/>
              <c:delete val="1"/>
              <c:extLst>
                <c:ext xmlns:c15="http://schemas.microsoft.com/office/drawing/2012/chart" uri="{CE6537A1-D6FC-4f65-9D91-7224C49458BB}"/>
                <c:ext xmlns:c16="http://schemas.microsoft.com/office/drawing/2014/chart" uri="{C3380CC4-5D6E-409C-BE32-E72D297353CC}">
                  <c16:uniqueId val="{00000004-7247-4CEA-9923-105DE5A9D5A5}"/>
                </c:ext>
              </c:extLst>
            </c:dLbl>
            <c:dLbl>
              <c:idx val="6"/>
              <c:delete val="1"/>
              <c:extLst>
                <c:ext xmlns:c15="http://schemas.microsoft.com/office/drawing/2012/chart" uri="{CE6537A1-D6FC-4f65-9D91-7224C49458BB}"/>
                <c:ext xmlns:c16="http://schemas.microsoft.com/office/drawing/2014/chart" uri="{C3380CC4-5D6E-409C-BE32-E72D297353CC}">
                  <c16:uniqueId val="{00000005-7247-4CEA-9923-105DE5A9D5A5}"/>
                </c:ext>
              </c:extLst>
            </c:dLbl>
            <c:dLbl>
              <c:idx val="7"/>
              <c:delete val="1"/>
              <c:extLst>
                <c:ext xmlns:c15="http://schemas.microsoft.com/office/drawing/2012/chart" uri="{CE6537A1-D6FC-4f65-9D91-7224C49458BB}"/>
                <c:ext xmlns:c16="http://schemas.microsoft.com/office/drawing/2014/chart" uri="{C3380CC4-5D6E-409C-BE32-E72D297353CC}">
                  <c16:uniqueId val="{00000006-7247-4CEA-9923-105DE5A9D5A5}"/>
                </c:ext>
              </c:extLst>
            </c:dLbl>
            <c:dLbl>
              <c:idx val="8"/>
              <c:delete val="1"/>
              <c:extLst>
                <c:ext xmlns:c15="http://schemas.microsoft.com/office/drawing/2012/chart" uri="{CE6537A1-D6FC-4f65-9D91-7224C49458BB}"/>
                <c:ext xmlns:c16="http://schemas.microsoft.com/office/drawing/2014/chart" uri="{C3380CC4-5D6E-409C-BE32-E72D297353CC}">
                  <c16:uniqueId val="{00000007-7247-4CEA-9923-105DE5A9D5A5}"/>
                </c:ext>
              </c:extLst>
            </c:dLbl>
            <c:dLbl>
              <c:idx val="9"/>
              <c:delete val="1"/>
              <c:extLst>
                <c:ext xmlns:c15="http://schemas.microsoft.com/office/drawing/2012/chart" uri="{CE6537A1-D6FC-4f65-9D91-7224C49458BB}"/>
                <c:ext xmlns:c16="http://schemas.microsoft.com/office/drawing/2014/chart" uri="{C3380CC4-5D6E-409C-BE32-E72D297353CC}">
                  <c16:uniqueId val="{00000008-7247-4CEA-9923-105DE5A9D5A5}"/>
                </c:ext>
              </c:extLst>
            </c:dLbl>
            <c:dLbl>
              <c:idx val="10"/>
              <c:delete val="1"/>
              <c:extLst>
                <c:ext xmlns:c15="http://schemas.microsoft.com/office/drawing/2012/chart" uri="{CE6537A1-D6FC-4f65-9D91-7224C49458BB}"/>
                <c:ext xmlns:c16="http://schemas.microsoft.com/office/drawing/2014/chart" uri="{C3380CC4-5D6E-409C-BE32-E72D297353CC}">
                  <c16:uniqueId val="{00000009-7247-4CEA-9923-105DE5A9D5A5}"/>
                </c:ext>
              </c:extLst>
            </c:dLbl>
            <c:dLbl>
              <c:idx val="11"/>
              <c:delete val="1"/>
              <c:extLst>
                <c:ext xmlns:c15="http://schemas.microsoft.com/office/drawing/2012/chart" uri="{CE6537A1-D6FC-4f65-9D91-7224C49458BB}"/>
                <c:ext xmlns:c16="http://schemas.microsoft.com/office/drawing/2014/chart" uri="{C3380CC4-5D6E-409C-BE32-E72D297353CC}">
                  <c16:uniqueId val="{0000000A-7247-4CEA-9923-105DE5A9D5A5}"/>
                </c:ext>
              </c:extLst>
            </c:dLbl>
            <c:dLbl>
              <c:idx val="12"/>
              <c:delete val="1"/>
              <c:extLst>
                <c:ext xmlns:c15="http://schemas.microsoft.com/office/drawing/2012/chart" uri="{CE6537A1-D6FC-4f65-9D91-7224C49458BB}"/>
                <c:ext xmlns:c16="http://schemas.microsoft.com/office/drawing/2014/chart" uri="{C3380CC4-5D6E-409C-BE32-E72D297353CC}">
                  <c16:uniqueId val="{0000000B-7247-4CEA-9923-105DE5A9D5A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ln>
                      <a:noFill/>
                    </a:ln>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 - GWSCF'!$D$7:$Q$7</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'Summary Data - GWSCF'!$D$107:$Q$107</c:f>
              <c:numCache>
                <c:formatCode>_-* #,##0_-;\-* #,##0_-;_-* "-"??_-;_-@_-</c:formatCode>
                <c:ptCount val="14"/>
                <c:pt idx="0">
                  <c:v>129.62087242781783</c:v>
                </c:pt>
                <c:pt idx="1">
                  <c:v>122.53964663955219</c:v>
                </c:pt>
                <c:pt idx="2">
                  <c:v>119.53140297803793</c:v>
                </c:pt>
                <c:pt idx="3">
                  <c:v>110.43089924670434</c:v>
                </c:pt>
                <c:pt idx="4">
                  <c:v>107.77088599655012</c:v>
                </c:pt>
                <c:pt idx="5">
                  <c:v>105.78833264645274</c:v>
                </c:pt>
                <c:pt idx="6">
                  <c:v>92.986039415727149</c:v>
                </c:pt>
                <c:pt idx="7">
                  <c:v>89.381646477713787</c:v>
                </c:pt>
                <c:pt idx="8">
                  <c:v>85.040829754144724</c:v>
                </c:pt>
                <c:pt idx="9">
                  <c:v>82.029381386388877</c:v>
                </c:pt>
                <c:pt idx="10">
                  <c:v>71.855560448488802</c:v>
                </c:pt>
                <c:pt idx="11">
                  <c:v>69.775704452940118</c:v>
                </c:pt>
                <c:pt idx="12">
                  <c:v>70.568102638063337</c:v>
                </c:pt>
                <c:pt idx="13">
                  <c:v>82.293508381620597</c:v>
                </c:pt>
              </c:numCache>
            </c:numRef>
          </c:val>
          <c:smooth val="0"/>
          <c:extLst>
            <c:ext xmlns:c16="http://schemas.microsoft.com/office/drawing/2014/chart" uri="{C3380CC4-5D6E-409C-BE32-E72D297353CC}">
              <c16:uniqueId val="{0000000C-7247-4CEA-9923-105DE5A9D5A5}"/>
            </c:ext>
          </c:extLst>
        </c:ser>
        <c:dLbls>
          <c:showLegendKey val="0"/>
          <c:showVal val="0"/>
          <c:showCatName val="0"/>
          <c:showSerName val="0"/>
          <c:showPercent val="0"/>
          <c:showBubbleSize val="0"/>
        </c:dLbls>
        <c:smooth val="0"/>
        <c:axId val="1809260751"/>
        <c:axId val="524071040"/>
      </c:lineChart>
      <c:catAx>
        <c:axId val="1809260751"/>
        <c:scaling>
          <c:orientation val="minMax"/>
        </c:scaling>
        <c:delete val="0"/>
        <c:axPos val="b"/>
        <c:numFmt formatCode="General" sourceLinked="1"/>
        <c:majorTickMark val="none"/>
        <c:minorTickMark val="none"/>
        <c:tickLblPos val="nextTo"/>
        <c:spPr>
          <a:noFill/>
          <a:ln w="9525" cap="flat" cmpd="sng" algn="ctr">
            <a:solidFill>
              <a:srgbClr val="AC9800"/>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524071040"/>
        <c:crosses val="autoZero"/>
        <c:auto val="1"/>
        <c:lblAlgn val="ctr"/>
        <c:lblOffset val="100"/>
        <c:noMultiLvlLbl val="0"/>
      </c:catAx>
      <c:valAx>
        <c:axId val="524071040"/>
        <c:scaling>
          <c:orientation val="minMax"/>
        </c:scaling>
        <c:delete val="0"/>
        <c:axPos val="l"/>
        <c:majorGridlines>
          <c:spPr>
            <a:ln w="9525" cap="flat" cmpd="sng" algn="ctr">
              <a:solidFill>
                <a:srgbClr val="AC9800"/>
              </a:solidFill>
              <a:round/>
            </a:ln>
            <a:effectLst/>
          </c:spPr>
        </c:majorGridlines>
        <c:title>
          <c:tx>
            <c:rich>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r>
                  <a:rPr lang="en-US" b="1"/>
                  <a:t>Emissions Intensity </a:t>
                </a:r>
                <a:r>
                  <a:rPr lang="en-US" sz="1000" b="1" i="0" u="none" strike="noStrike" baseline="0">
                    <a:effectLst/>
                  </a:rPr>
                  <a:t>(kg </a:t>
                </a:r>
                <a:r>
                  <a:rPr lang="en-AU" sz="1000" b="1" i="0" u="none" strike="noStrike" baseline="0">
                    <a:effectLst/>
                  </a:rPr>
                  <a:t>CO­­2</a:t>
                </a:r>
                <a:r>
                  <a:rPr lang="en-US" sz="1000" b="1" i="0" u="none" strike="noStrike" baseline="0">
                    <a:effectLst/>
                  </a:rPr>
                  <a:t>/m</a:t>
                </a:r>
                <a:r>
                  <a:rPr lang="en-AU" sz="1000" b="1" i="0" u="none" strike="noStrike" baseline="0">
                    <a:effectLst/>
                  </a:rPr>
                  <a:t>2</a:t>
                </a:r>
                <a:r>
                  <a:rPr lang="en-US" sz="1000" b="1" i="0" u="none" strike="noStrike" baseline="0">
                    <a:effectLst/>
                  </a:rPr>
                  <a:t>)</a:t>
                </a:r>
                <a:endParaRPr lang="en-US" b="1"/>
              </a:p>
            </c:rich>
          </c:tx>
          <c:overlay val="0"/>
          <c:spPr>
            <a:noFill/>
            <a:ln>
              <a:noFill/>
            </a:ln>
            <a:effectLst/>
          </c:spPr>
          <c:txPr>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1809260751"/>
        <c:crosses val="autoZero"/>
        <c:crossBetween val="between"/>
      </c:valAx>
      <c:spPr>
        <a:noFill/>
        <a:ln>
          <a:solidFill>
            <a:srgbClr val="AC98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rgbClr val="AC9800"/>
      </a:solidFill>
      <a:round/>
    </a:ln>
    <a:effectLst/>
  </c:spPr>
  <c:txPr>
    <a:bodyPr/>
    <a:lstStyle/>
    <a:p>
      <a:pPr>
        <a:defRPr>
          <a:ln>
            <a:noFill/>
          </a:l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800" b="1" i="0" baseline="0">
                <a:effectLst/>
              </a:rPr>
              <a:t>GPT Group Water Intensity</a:t>
            </a:r>
            <a:endParaRPr lang="en-AU">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'Water Intensity'!$B$6</c:f>
              <c:strCache>
                <c:ptCount val="1"/>
                <c:pt idx="0">
                  <c:v>Office</c:v>
                </c:pt>
              </c:strCache>
            </c:strRef>
          </c:tx>
          <c:spPr>
            <a:ln w="38100" cap="rnd">
              <a:solidFill>
                <a:schemeClr val="tx1">
                  <a:lumMod val="50000"/>
                  <a:lumOff val="50000"/>
                </a:schemeClr>
              </a:solidFill>
              <a:round/>
            </a:ln>
            <a:effectLst/>
          </c:spPr>
          <c:marker>
            <c:symbol val="none"/>
          </c:marker>
          <c:cat>
            <c:strRef>
              <c:f>'Water Intensity'!$D$5:$Q$5</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'Water Intensity'!$D$6:$Q$6</c:f>
              <c:numCache>
                <c:formatCode>_-* #,##0_-;\-* #,##0_-;_-* "-"??_-;_-@_-</c:formatCode>
                <c:ptCount val="14"/>
                <c:pt idx="0">
                  <c:v>1424.7100275758337</c:v>
                </c:pt>
                <c:pt idx="1">
                  <c:v>1215.3945505074912</c:v>
                </c:pt>
                <c:pt idx="2">
                  <c:v>1032.3802137114897</c:v>
                </c:pt>
                <c:pt idx="3">
                  <c:v>875.24296665366489</c:v>
                </c:pt>
                <c:pt idx="4">
                  <c:v>777.2742628431032</c:v>
                </c:pt>
                <c:pt idx="5">
                  <c:v>699.14223368133207</c:v>
                </c:pt>
                <c:pt idx="6">
                  <c:v>706.88586817586724</c:v>
                </c:pt>
                <c:pt idx="7">
                  <c:v>672.68825915267485</c:v>
                </c:pt>
                <c:pt idx="8">
                  <c:v>664.88444656109027</c:v>
                </c:pt>
                <c:pt idx="9">
                  <c:v>660.88846624748214</c:v>
                </c:pt>
                <c:pt idx="10">
                  <c:v>654.21666973072479</c:v>
                </c:pt>
                <c:pt idx="11">
                  <c:v>666.34150863021318</c:v>
                </c:pt>
                <c:pt idx="12">
                  <c:v>641.91491447904275</c:v>
                </c:pt>
                <c:pt idx="13">
                  <c:v>651.79246445157696</c:v>
                </c:pt>
              </c:numCache>
            </c:numRef>
          </c:val>
          <c:smooth val="0"/>
          <c:extLst>
            <c:ext xmlns:c16="http://schemas.microsoft.com/office/drawing/2014/chart" uri="{C3380CC4-5D6E-409C-BE32-E72D297353CC}">
              <c16:uniqueId val="{00000000-F2FC-4410-9920-1A0C3C4F941D}"/>
            </c:ext>
          </c:extLst>
        </c:ser>
        <c:ser>
          <c:idx val="1"/>
          <c:order val="1"/>
          <c:tx>
            <c:strRef>
              <c:f>'Water Intensity'!$B$7</c:f>
              <c:strCache>
                <c:ptCount val="1"/>
                <c:pt idx="0">
                  <c:v>Retail</c:v>
                </c:pt>
              </c:strCache>
            </c:strRef>
          </c:tx>
          <c:spPr>
            <a:ln w="28575" cap="rnd">
              <a:solidFill>
                <a:srgbClr val="CCCC00"/>
              </a:solidFill>
              <a:round/>
            </a:ln>
            <a:effectLst/>
          </c:spPr>
          <c:marker>
            <c:symbol val="none"/>
          </c:marker>
          <c:cat>
            <c:strRef>
              <c:f>'Water Intensity'!$D$5:$Q$5</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'Water Intensity'!$D$7:$Q$7</c:f>
              <c:numCache>
                <c:formatCode>_-* #,##0_-;\-* #,##0_-;_-* "-"??_-;_-@_-</c:formatCode>
                <c:ptCount val="14"/>
                <c:pt idx="0">
                  <c:v>1675.6774768914388</c:v>
                </c:pt>
                <c:pt idx="1">
                  <c:v>1595.9560386524117</c:v>
                </c:pt>
                <c:pt idx="2">
                  <c:v>1492.7660171166606</c:v>
                </c:pt>
                <c:pt idx="3">
                  <c:v>1228.220194635468</c:v>
                </c:pt>
                <c:pt idx="4">
                  <c:v>1317.3830365998565</c:v>
                </c:pt>
                <c:pt idx="5">
                  <c:v>1274.1416207042853</c:v>
                </c:pt>
                <c:pt idx="6">
                  <c:v>1204.1275199927879</c:v>
                </c:pt>
                <c:pt idx="7">
                  <c:v>1161.8262207238174</c:v>
                </c:pt>
                <c:pt idx="8">
                  <c:v>1145.8539351497216</c:v>
                </c:pt>
                <c:pt idx="9">
                  <c:v>1171.7790757897831</c:v>
                </c:pt>
                <c:pt idx="10">
                  <c:v>1147.5042909886756</c:v>
                </c:pt>
                <c:pt idx="11">
                  <c:v>1162.1776432860113</c:v>
                </c:pt>
                <c:pt idx="12">
                  <c:v>1148.2406815883737</c:v>
                </c:pt>
                <c:pt idx="13">
                  <c:v>1135.0626353289831</c:v>
                </c:pt>
              </c:numCache>
            </c:numRef>
          </c:val>
          <c:smooth val="0"/>
          <c:extLst>
            <c:ext xmlns:c16="http://schemas.microsoft.com/office/drawing/2014/chart" uri="{C3380CC4-5D6E-409C-BE32-E72D297353CC}">
              <c16:uniqueId val="{00000001-F2FC-4410-9920-1A0C3C4F941D}"/>
            </c:ext>
          </c:extLst>
        </c:ser>
        <c:ser>
          <c:idx val="2"/>
          <c:order val="2"/>
          <c:tx>
            <c:strRef>
              <c:f>'Water Intensity'!$B$8</c:f>
              <c:strCache>
                <c:ptCount val="1"/>
                <c:pt idx="0">
                  <c:v>Industrial</c:v>
                </c:pt>
              </c:strCache>
            </c:strRef>
          </c:tx>
          <c:spPr>
            <a:ln w="28575" cap="rnd">
              <a:solidFill>
                <a:srgbClr val="33CCCC"/>
              </a:solidFill>
              <a:round/>
            </a:ln>
            <a:effectLst/>
          </c:spPr>
          <c:marker>
            <c:symbol val="none"/>
          </c:marker>
          <c:cat>
            <c:strRef>
              <c:f>'Water Intensity'!$D$5:$Q$5</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'Water Intensity'!$D$8:$Q$8</c:f>
              <c:numCache>
                <c:formatCode>General</c:formatCode>
                <c:ptCount val="14"/>
                <c:pt idx="2" formatCode="_-* #,##0_-;\-* #,##0_-;_-* &quot;-&quot;??_-;_-@_-">
                  <c:v>1074.8045921052631</c:v>
                </c:pt>
                <c:pt idx="3" formatCode="_-* #,##0_-;\-* #,##0_-;_-* &quot;-&quot;??_-;_-@_-">
                  <c:v>829.60818103448287</c:v>
                </c:pt>
                <c:pt idx="4" formatCode="_-* #,##0_-;\-* #,##0_-;_-* &quot;-&quot;??_-;_-@_-">
                  <c:v>1026.2068965517242</c:v>
                </c:pt>
                <c:pt idx="5" formatCode="_-* #,##0_-;\-* #,##0_-;_-* &quot;-&quot;??_-;_-@_-">
                  <c:v>992.25431004964901</c:v>
                </c:pt>
                <c:pt idx="6" formatCode="_-* #,##0_-;\-* #,##0_-;_-* &quot;-&quot;??_-;_-@_-">
                  <c:v>1124.077376979033</c:v>
                </c:pt>
                <c:pt idx="7" formatCode="_-* #,##0_-;\-* #,##0_-;_-* &quot;-&quot;??_-;_-@_-">
                  <c:v>827.71115532734279</c:v>
                </c:pt>
                <c:pt idx="8" formatCode="_-* #,##0_-;\-* #,##0_-;_-* &quot;-&quot;??_-;_-@_-">
                  <c:v>822.41784348999317</c:v>
                </c:pt>
                <c:pt idx="9" formatCode="_-* #,##0_-;\-* #,##0_-;_-* &quot;-&quot;??_-;_-@_-">
                  <c:v>807.12590191151401</c:v>
                </c:pt>
                <c:pt idx="10" formatCode="_-* #,##0_-;\-* #,##0_-;_-* &quot;-&quot;??_-;_-@_-">
                  <c:v>810.27018605640797</c:v>
                </c:pt>
                <c:pt idx="11" formatCode="_-* #,##0_-;\-* #,##0_-;_-* &quot;-&quot;??_-;_-@_-">
                  <c:v>909.34972885598074</c:v>
                </c:pt>
                <c:pt idx="12" formatCode="_-* #,##0_-;\-* #,##0_-;_-* &quot;-&quot;??_-;_-@_-">
                  <c:v>700.94494212118036</c:v>
                </c:pt>
                <c:pt idx="13" formatCode="_-* #,##0_-;\-* #,##0_-;_-* &quot;-&quot;??_-;_-@_-">
                  <c:v>561.08377651319199</c:v>
                </c:pt>
              </c:numCache>
            </c:numRef>
          </c:val>
          <c:smooth val="0"/>
          <c:extLst>
            <c:ext xmlns:c16="http://schemas.microsoft.com/office/drawing/2014/chart" uri="{C3380CC4-5D6E-409C-BE32-E72D297353CC}">
              <c16:uniqueId val="{00000002-F2FC-4410-9920-1A0C3C4F941D}"/>
            </c:ext>
          </c:extLst>
        </c:ser>
        <c:ser>
          <c:idx val="3"/>
          <c:order val="3"/>
          <c:tx>
            <c:strRef>
              <c:f>'Water Intensity'!$B$9</c:f>
              <c:strCache>
                <c:ptCount val="1"/>
                <c:pt idx="0">
                  <c:v>Total</c:v>
                </c:pt>
              </c:strCache>
            </c:strRef>
          </c:tx>
          <c:spPr>
            <a:ln w="57150" cap="rnd">
              <a:solidFill>
                <a:srgbClr val="DAC000"/>
              </a:solidFill>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F-F2FC-4410-9920-1A0C3C4F941D}"/>
                </c:ext>
              </c:extLst>
            </c:dLbl>
            <c:dLbl>
              <c:idx val="2"/>
              <c:delete val="1"/>
              <c:extLst>
                <c:ext xmlns:c15="http://schemas.microsoft.com/office/drawing/2012/chart" uri="{CE6537A1-D6FC-4f65-9D91-7224C49458BB}"/>
                <c:ext xmlns:c16="http://schemas.microsoft.com/office/drawing/2014/chart" uri="{C3380CC4-5D6E-409C-BE32-E72D297353CC}">
                  <c16:uniqueId val="{0000000E-F2FC-4410-9920-1A0C3C4F941D}"/>
                </c:ext>
              </c:extLst>
            </c:dLbl>
            <c:dLbl>
              <c:idx val="3"/>
              <c:delete val="1"/>
              <c:extLst>
                <c:ext xmlns:c15="http://schemas.microsoft.com/office/drawing/2012/chart" uri="{CE6537A1-D6FC-4f65-9D91-7224C49458BB}"/>
                <c:ext xmlns:c16="http://schemas.microsoft.com/office/drawing/2014/chart" uri="{C3380CC4-5D6E-409C-BE32-E72D297353CC}">
                  <c16:uniqueId val="{0000000D-F2FC-4410-9920-1A0C3C4F941D}"/>
                </c:ext>
              </c:extLst>
            </c:dLbl>
            <c:dLbl>
              <c:idx val="4"/>
              <c:delete val="1"/>
              <c:extLst>
                <c:ext xmlns:c15="http://schemas.microsoft.com/office/drawing/2012/chart" uri="{CE6537A1-D6FC-4f65-9D91-7224C49458BB}"/>
                <c:ext xmlns:c16="http://schemas.microsoft.com/office/drawing/2014/chart" uri="{C3380CC4-5D6E-409C-BE32-E72D297353CC}">
                  <c16:uniqueId val="{0000000C-F2FC-4410-9920-1A0C3C4F941D}"/>
                </c:ext>
              </c:extLst>
            </c:dLbl>
            <c:dLbl>
              <c:idx val="5"/>
              <c:delete val="1"/>
              <c:extLst>
                <c:ext xmlns:c15="http://schemas.microsoft.com/office/drawing/2012/chart" uri="{CE6537A1-D6FC-4f65-9D91-7224C49458BB}"/>
                <c:ext xmlns:c16="http://schemas.microsoft.com/office/drawing/2014/chart" uri="{C3380CC4-5D6E-409C-BE32-E72D297353CC}">
                  <c16:uniqueId val="{0000000B-F2FC-4410-9920-1A0C3C4F941D}"/>
                </c:ext>
              </c:extLst>
            </c:dLbl>
            <c:dLbl>
              <c:idx val="6"/>
              <c:delete val="1"/>
              <c:extLst>
                <c:ext xmlns:c15="http://schemas.microsoft.com/office/drawing/2012/chart" uri="{CE6537A1-D6FC-4f65-9D91-7224C49458BB}"/>
                <c:ext xmlns:c16="http://schemas.microsoft.com/office/drawing/2014/chart" uri="{C3380CC4-5D6E-409C-BE32-E72D297353CC}">
                  <c16:uniqueId val="{0000000A-F2FC-4410-9920-1A0C3C4F941D}"/>
                </c:ext>
              </c:extLst>
            </c:dLbl>
            <c:dLbl>
              <c:idx val="7"/>
              <c:delete val="1"/>
              <c:extLst>
                <c:ext xmlns:c15="http://schemas.microsoft.com/office/drawing/2012/chart" uri="{CE6537A1-D6FC-4f65-9D91-7224C49458BB}"/>
                <c:ext xmlns:c16="http://schemas.microsoft.com/office/drawing/2014/chart" uri="{C3380CC4-5D6E-409C-BE32-E72D297353CC}">
                  <c16:uniqueId val="{00000009-F2FC-4410-9920-1A0C3C4F941D}"/>
                </c:ext>
              </c:extLst>
            </c:dLbl>
            <c:dLbl>
              <c:idx val="8"/>
              <c:delete val="1"/>
              <c:extLst>
                <c:ext xmlns:c15="http://schemas.microsoft.com/office/drawing/2012/chart" uri="{CE6537A1-D6FC-4f65-9D91-7224C49458BB}"/>
                <c:ext xmlns:c16="http://schemas.microsoft.com/office/drawing/2014/chart" uri="{C3380CC4-5D6E-409C-BE32-E72D297353CC}">
                  <c16:uniqueId val="{00000008-F2FC-4410-9920-1A0C3C4F941D}"/>
                </c:ext>
              </c:extLst>
            </c:dLbl>
            <c:dLbl>
              <c:idx val="9"/>
              <c:delete val="1"/>
              <c:extLst>
                <c:ext xmlns:c15="http://schemas.microsoft.com/office/drawing/2012/chart" uri="{CE6537A1-D6FC-4f65-9D91-7224C49458BB}"/>
                <c:ext xmlns:c16="http://schemas.microsoft.com/office/drawing/2014/chart" uri="{C3380CC4-5D6E-409C-BE32-E72D297353CC}">
                  <c16:uniqueId val="{00000007-F2FC-4410-9920-1A0C3C4F941D}"/>
                </c:ext>
              </c:extLst>
            </c:dLbl>
            <c:dLbl>
              <c:idx val="10"/>
              <c:delete val="1"/>
              <c:extLst>
                <c:ext xmlns:c15="http://schemas.microsoft.com/office/drawing/2012/chart" uri="{CE6537A1-D6FC-4f65-9D91-7224C49458BB}"/>
                <c:ext xmlns:c16="http://schemas.microsoft.com/office/drawing/2014/chart" uri="{C3380CC4-5D6E-409C-BE32-E72D297353CC}">
                  <c16:uniqueId val="{00000006-F2FC-4410-9920-1A0C3C4F941D}"/>
                </c:ext>
              </c:extLst>
            </c:dLbl>
            <c:dLbl>
              <c:idx val="11"/>
              <c:delete val="1"/>
              <c:extLst>
                <c:ext xmlns:c15="http://schemas.microsoft.com/office/drawing/2012/chart" uri="{CE6537A1-D6FC-4f65-9D91-7224C49458BB}"/>
                <c:ext xmlns:c16="http://schemas.microsoft.com/office/drawing/2014/chart" uri="{C3380CC4-5D6E-409C-BE32-E72D297353CC}">
                  <c16:uniqueId val="{00000005-F2FC-4410-9920-1A0C3C4F941D}"/>
                </c:ext>
              </c:extLst>
            </c:dLbl>
            <c:dLbl>
              <c:idx val="12"/>
              <c:delete val="1"/>
              <c:extLst>
                <c:ext xmlns:c15="http://schemas.microsoft.com/office/drawing/2012/chart" uri="{CE6537A1-D6FC-4f65-9D91-7224C49458BB}"/>
                <c:ext xmlns:c16="http://schemas.microsoft.com/office/drawing/2014/chart" uri="{C3380CC4-5D6E-409C-BE32-E72D297353CC}">
                  <c16:uniqueId val="{00000004-F2FC-4410-9920-1A0C3C4F941D}"/>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'Water Intensity'!$D$5:$Q$5</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'Water Intensity'!$D$9:$Q$9</c:f>
              <c:numCache>
                <c:formatCode>_-* #,##0_-;\-* #,##0_-;_-* "-"??_-;_-@_-</c:formatCode>
                <c:ptCount val="14"/>
                <c:pt idx="0">
                  <c:v>1561.3244655636206</c:v>
                </c:pt>
                <c:pt idx="1">
                  <c:v>1419.0868754597882</c:v>
                </c:pt>
                <c:pt idx="2">
                  <c:v>1278.6958238382199</c:v>
                </c:pt>
                <c:pt idx="3">
                  <c:v>1068.0145384979119</c:v>
                </c:pt>
                <c:pt idx="4">
                  <c:v>1062.5461293735186</c:v>
                </c:pt>
                <c:pt idx="5">
                  <c:v>1007.2194304617063</c:v>
                </c:pt>
                <c:pt idx="6">
                  <c:v>975.80140295965987</c:v>
                </c:pt>
                <c:pt idx="7">
                  <c:v>936.12916707892464</c:v>
                </c:pt>
                <c:pt idx="8">
                  <c:v>900.65796903309058</c:v>
                </c:pt>
                <c:pt idx="9">
                  <c:v>902.9034171208433</c:v>
                </c:pt>
                <c:pt idx="10">
                  <c:v>876.1068680286437</c:v>
                </c:pt>
                <c:pt idx="11">
                  <c:v>889.90387632929571</c:v>
                </c:pt>
                <c:pt idx="12">
                  <c:v>871.73961415667247</c:v>
                </c:pt>
                <c:pt idx="13">
                  <c:v>870.00262513653479</c:v>
                </c:pt>
              </c:numCache>
            </c:numRef>
          </c:val>
          <c:smooth val="0"/>
          <c:extLst>
            <c:ext xmlns:c16="http://schemas.microsoft.com/office/drawing/2014/chart" uri="{C3380CC4-5D6E-409C-BE32-E72D297353CC}">
              <c16:uniqueId val="{00000003-F2FC-4410-9920-1A0C3C4F941D}"/>
            </c:ext>
          </c:extLst>
        </c:ser>
        <c:dLbls>
          <c:showLegendKey val="0"/>
          <c:showVal val="0"/>
          <c:showCatName val="0"/>
          <c:showSerName val="0"/>
          <c:showPercent val="0"/>
          <c:showBubbleSize val="0"/>
        </c:dLbls>
        <c:smooth val="0"/>
        <c:axId val="1496180095"/>
        <c:axId val="1816591247"/>
      </c:lineChart>
      <c:catAx>
        <c:axId val="1496180095"/>
        <c:scaling>
          <c:orientation val="minMax"/>
        </c:scaling>
        <c:delete val="0"/>
        <c:axPos val="b"/>
        <c:numFmt formatCode="General" sourceLinked="1"/>
        <c:majorTickMark val="none"/>
        <c:minorTickMark val="none"/>
        <c:tickLblPos val="nextTo"/>
        <c:spPr>
          <a:noFill/>
          <a:ln w="9525" cap="flat" cmpd="sng" algn="ctr">
            <a:solidFill>
              <a:srgbClr val="AC98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6591247"/>
        <c:crosses val="autoZero"/>
        <c:auto val="1"/>
        <c:lblAlgn val="ctr"/>
        <c:lblOffset val="100"/>
        <c:noMultiLvlLbl val="0"/>
      </c:catAx>
      <c:valAx>
        <c:axId val="1816591247"/>
        <c:scaling>
          <c:orientation val="minMax"/>
        </c:scaling>
        <c:delete val="0"/>
        <c:axPos val="l"/>
        <c:majorGridlines>
          <c:spPr>
            <a:ln w="9525" cap="flat" cmpd="sng" algn="ctr">
              <a:solidFill>
                <a:srgbClr val="AC9800"/>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Water Intensity (L/m2) 
</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6180095"/>
        <c:crosses val="autoZero"/>
        <c:crossBetween val="between"/>
      </c:valAx>
      <c:spPr>
        <a:noFill/>
        <a:ln>
          <a:solidFill>
            <a:srgbClr val="AC9800"/>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rgbClr val="AC98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sz="1800" b="1"/>
              <a:t>GPT Group Energy Intensity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'Energy Intensity'!$B$6</c:f>
              <c:strCache>
                <c:ptCount val="1"/>
                <c:pt idx="0">
                  <c:v>Office</c:v>
                </c:pt>
              </c:strCache>
            </c:strRef>
          </c:tx>
          <c:spPr>
            <a:ln w="34925" cap="rnd">
              <a:solidFill>
                <a:schemeClr val="tx1">
                  <a:lumMod val="50000"/>
                  <a:lumOff val="50000"/>
                </a:schemeClr>
              </a:solidFill>
              <a:round/>
            </a:ln>
            <a:effectLst/>
          </c:spPr>
          <c:marker>
            <c:symbol val="none"/>
          </c:marker>
          <c:cat>
            <c:strRef>
              <c:f>'Energy Intensity'!$D$5:$Q$5</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'Energy Intensity'!$D$6:$Q$6</c:f>
              <c:numCache>
                <c:formatCode>_-* #,##0_-;\-* #,##0_-;_-* "-"??_-;_-@_-</c:formatCode>
                <c:ptCount val="14"/>
                <c:pt idx="0">
                  <c:v>588.51559278014554</c:v>
                </c:pt>
                <c:pt idx="1">
                  <c:v>583.34941631222807</c:v>
                </c:pt>
                <c:pt idx="2">
                  <c:v>570.40005192042725</c:v>
                </c:pt>
                <c:pt idx="3">
                  <c:v>497.20556611023216</c:v>
                </c:pt>
                <c:pt idx="4">
                  <c:v>434.64080356976905</c:v>
                </c:pt>
                <c:pt idx="5">
                  <c:v>432.77113952407711</c:v>
                </c:pt>
                <c:pt idx="6">
                  <c:v>409.20377855342946</c:v>
                </c:pt>
                <c:pt idx="7">
                  <c:v>393.16841484045358</c:v>
                </c:pt>
                <c:pt idx="8">
                  <c:v>374.82261835480813</c:v>
                </c:pt>
                <c:pt idx="9">
                  <c:v>362.46922506481985</c:v>
                </c:pt>
                <c:pt idx="10">
                  <c:v>340.81752232440988</c:v>
                </c:pt>
                <c:pt idx="11">
                  <c:v>329.98594171402311</c:v>
                </c:pt>
                <c:pt idx="12">
                  <c:v>318.39352597850109</c:v>
                </c:pt>
                <c:pt idx="13">
                  <c:v>306.29687629328129</c:v>
                </c:pt>
              </c:numCache>
            </c:numRef>
          </c:val>
          <c:smooth val="0"/>
          <c:extLst>
            <c:ext xmlns:c16="http://schemas.microsoft.com/office/drawing/2014/chart" uri="{C3380CC4-5D6E-409C-BE32-E72D297353CC}">
              <c16:uniqueId val="{00000000-27AC-4C35-9420-20A6EFA41165}"/>
            </c:ext>
          </c:extLst>
        </c:ser>
        <c:ser>
          <c:idx val="2"/>
          <c:order val="1"/>
          <c:tx>
            <c:strRef>
              <c:f>'Energy Intensity'!$B$7</c:f>
              <c:strCache>
                <c:ptCount val="1"/>
                <c:pt idx="0">
                  <c:v>Retail</c:v>
                </c:pt>
              </c:strCache>
            </c:strRef>
          </c:tx>
          <c:spPr>
            <a:ln w="28575" cap="rnd">
              <a:solidFill>
                <a:srgbClr val="CCCC00"/>
              </a:solidFill>
              <a:round/>
            </a:ln>
            <a:effectLst/>
          </c:spPr>
          <c:marker>
            <c:symbol val="none"/>
          </c:marker>
          <c:dPt>
            <c:idx val="12"/>
            <c:marker>
              <c:symbol val="none"/>
            </c:marker>
            <c:bubble3D val="0"/>
            <c:extLst>
              <c:ext xmlns:c16="http://schemas.microsoft.com/office/drawing/2014/chart" uri="{C3380CC4-5D6E-409C-BE32-E72D297353CC}">
                <c16:uniqueId val="{00000001-27AC-4C35-9420-20A6EFA41165}"/>
              </c:ext>
            </c:extLst>
          </c:dPt>
          <c:cat>
            <c:strRef>
              <c:f>'Energy Intensity'!$D$5:$Q$5</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'Energy Intensity'!$D$7:$Q$7</c:f>
              <c:numCache>
                <c:formatCode>_-* #,##0_-;\-* #,##0_-;_-* "-"??_-;_-@_-</c:formatCode>
                <c:ptCount val="14"/>
                <c:pt idx="0">
                  <c:v>556.11852545876127</c:v>
                </c:pt>
                <c:pt idx="1">
                  <c:v>532.26585159110709</c:v>
                </c:pt>
                <c:pt idx="2">
                  <c:v>529.37222842566052</c:v>
                </c:pt>
                <c:pt idx="3">
                  <c:v>453.97813988098108</c:v>
                </c:pt>
                <c:pt idx="4">
                  <c:v>434.7961753984543</c:v>
                </c:pt>
                <c:pt idx="5">
                  <c:v>417.26754179983965</c:v>
                </c:pt>
                <c:pt idx="6">
                  <c:v>419.98456913616877</c:v>
                </c:pt>
                <c:pt idx="7">
                  <c:v>406.15500700650739</c:v>
                </c:pt>
                <c:pt idx="8">
                  <c:v>397.95055106571129</c:v>
                </c:pt>
                <c:pt idx="9">
                  <c:v>384.50647523662479</c:v>
                </c:pt>
                <c:pt idx="10">
                  <c:v>372.16034902464554</c:v>
                </c:pt>
                <c:pt idx="11">
                  <c:v>358.18490221949139</c:v>
                </c:pt>
                <c:pt idx="12">
                  <c:v>373.20003305656832</c:v>
                </c:pt>
                <c:pt idx="13">
                  <c:v>359.61402069384104</c:v>
                </c:pt>
              </c:numCache>
            </c:numRef>
          </c:val>
          <c:smooth val="0"/>
          <c:extLst>
            <c:ext xmlns:c16="http://schemas.microsoft.com/office/drawing/2014/chart" uri="{C3380CC4-5D6E-409C-BE32-E72D297353CC}">
              <c16:uniqueId val="{00000002-27AC-4C35-9420-20A6EFA41165}"/>
            </c:ext>
          </c:extLst>
        </c:ser>
        <c:ser>
          <c:idx val="0"/>
          <c:order val="2"/>
          <c:tx>
            <c:strRef>
              <c:f>'Energy Intensity'!$B$8</c:f>
              <c:strCache>
                <c:ptCount val="1"/>
                <c:pt idx="0">
                  <c:v>Industrial</c:v>
                </c:pt>
              </c:strCache>
            </c:strRef>
          </c:tx>
          <c:spPr>
            <a:ln w="28575" cap="rnd">
              <a:solidFill>
                <a:srgbClr val="33CCCC"/>
              </a:solidFill>
              <a:round/>
            </a:ln>
            <a:effectLst/>
          </c:spPr>
          <c:marker>
            <c:symbol val="none"/>
          </c:marker>
          <c:cat>
            <c:strRef>
              <c:f>'Energy Intensity'!$D$5:$Q$5</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'Energy Intensity'!$D$8:$Q$8</c:f>
              <c:numCache>
                <c:formatCode>General</c:formatCode>
                <c:ptCount val="14"/>
                <c:pt idx="2" formatCode="_-* #,##0_-;\-* #,##0_-;_-* &quot;-&quot;??_-;_-@_-">
                  <c:v>382.61250000000007</c:v>
                </c:pt>
                <c:pt idx="3" formatCode="_-* #,##0_-;\-* #,##0_-;_-* &quot;-&quot;??_-;_-@_-">
                  <c:v>328.38836206896553</c:v>
                </c:pt>
                <c:pt idx="4" formatCode="_-* #,##0_-;\-* #,##0_-;_-* &quot;-&quot;??_-;_-@_-">
                  <c:v>272.87844827586207</c:v>
                </c:pt>
                <c:pt idx="5" formatCode="_-* #,##0_-;\-* #,##0_-;_-* &quot;-&quot;??_-;_-@_-">
                  <c:v>292.35533299092617</c:v>
                </c:pt>
                <c:pt idx="6" formatCode="_-* #,##0_-;\-* #,##0_-;_-* &quot;-&quot;??_-;_-@_-">
                  <c:v>254.30166880616179</c:v>
                </c:pt>
                <c:pt idx="7" formatCode="_-* #,##0_-;\-* #,##0_-;_-* &quot;-&quot;??_-;_-@_-">
                  <c:v>244.60205391527597</c:v>
                </c:pt>
                <c:pt idx="8" formatCode="_-* #,##0_-;\-* #,##0_-;_-* &quot;-&quot;??_-;_-@_-">
                  <c:v>243.75582819878568</c:v>
                </c:pt>
                <c:pt idx="9" formatCode="_-* #,##0_-;\-* #,##0_-;_-* &quot;-&quot;??_-;_-@_-">
                  <c:v>245.15926343893025</c:v>
                </c:pt>
                <c:pt idx="10" formatCode="_-* #,##0_-;\-* #,##0_-;_-* &quot;-&quot;??_-;_-@_-">
                  <c:v>247.80906475330386</c:v>
                </c:pt>
                <c:pt idx="11" formatCode="_-* #,##0_-;\-* #,##0_-;_-* &quot;-&quot;??_-;_-@_-">
                  <c:v>270.08416362498696</c:v>
                </c:pt>
                <c:pt idx="12" formatCode="_-* #,##0_-;\-* #,##0_-;_-* &quot;-&quot;??_-;_-@_-">
                  <c:v>247.65843987902807</c:v>
                </c:pt>
                <c:pt idx="13" formatCode="_-* #,##0_-;\-* #,##0_-;_-* &quot;-&quot;??_-;_-@_-">
                  <c:v>246.74785256078633</c:v>
                </c:pt>
              </c:numCache>
            </c:numRef>
          </c:val>
          <c:smooth val="0"/>
          <c:extLst>
            <c:ext xmlns:c16="http://schemas.microsoft.com/office/drawing/2014/chart" uri="{C3380CC4-5D6E-409C-BE32-E72D297353CC}">
              <c16:uniqueId val="{00000003-27AC-4C35-9420-20A6EFA41165}"/>
            </c:ext>
          </c:extLst>
        </c:ser>
        <c:ser>
          <c:idx val="3"/>
          <c:order val="3"/>
          <c:tx>
            <c:strRef>
              <c:f>'Energy Intensity'!$B$9</c:f>
              <c:strCache>
                <c:ptCount val="1"/>
                <c:pt idx="0">
                  <c:v>Total</c:v>
                </c:pt>
              </c:strCache>
            </c:strRef>
          </c:tx>
          <c:spPr>
            <a:ln w="44450" cap="rnd">
              <a:solidFill>
                <a:srgbClr val="DAC000"/>
              </a:solidFill>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10-27AC-4C35-9420-20A6EFA41165}"/>
                </c:ext>
              </c:extLst>
            </c:dLbl>
            <c:dLbl>
              <c:idx val="2"/>
              <c:delete val="1"/>
              <c:extLst>
                <c:ext xmlns:c15="http://schemas.microsoft.com/office/drawing/2012/chart" uri="{CE6537A1-D6FC-4f65-9D91-7224C49458BB}"/>
                <c:ext xmlns:c16="http://schemas.microsoft.com/office/drawing/2014/chart" uri="{C3380CC4-5D6E-409C-BE32-E72D297353CC}">
                  <c16:uniqueId val="{0000000F-27AC-4C35-9420-20A6EFA41165}"/>
                </c:ext>
              </c:extLst>
            </c:dLbl>
            <c:dLbl>
              <c:idx val="3"/>
              <c:delete val="1"/>
              <c:extLst>
                <c:ext xmlns:c15="http://schemas.microsoft.com/office/drawing/2012/chart" uri="{CE6537A1-D6FC-4f65-9D91-7224C49458BB}"/>
                <c:ext xmlns:c16="http://schemas.microsoft.com/office/drawing/2014/chart" uri="{C3380CC4-5D6E-409C-BE32-E72D297353CC}">
                  <c16:uniqueId val="{0000000E-27AC-4C35-9420-20A6EFA41165}"/>
                </c:ext>
              </c:extLst>
            </c:dLbl>
            <c:dLbl>
              <c:idx val="4"/>
              <c:delete val="1"/>
              <c:extLst>
                <c:ext xmlns:c15="http://schemas.microsoft.com/office/drawing/2012/chart" uri="{CE6537A1-D6FC-4f65-9D91-7224C49458BB}"/>
                <c:ext xmlns:c16="http://schemas.microsoft.com/office/drawing/2014/chart" uri="{C3380CC4-5D6E-409C-BE32-E72D297353CC}">
                  <c16:uniqueId val="{0000000D-27AC-4C35-9420-20A6EFA41165}"/>
                </c:ext>
              </c:extLst>
            </c:dLbl>
            <c:dLbl>
              <c:idx val="5"/>
              <c:delete val="1"/>
              <c:extLst>
                <c:ext xmlns:c15="http://schemas.microsoft.com/office/drawing/2012/chart" uri="{CE6537A1-D6FC-4f65-9D91-7224C49458BB}"/>
                <c:ext xmlns:c16="http://schemas.microsoft.com/office/drawing/2014/chart" uri="{C3380CC4-5D6E-409C-BE32-E72D297353CC}">
                  <c16:uniqueId val="{0000000C-27AC-4C35-9420-20A6EFA41165}"/>
                </c:ext>
              </c:extLst>
            </c:dLbl>
            <c:dLbl>
              <c:idx val="6"/>
              <c:delete val="1"/>
              <c:extLst>
                <c:ext xmlns:c15="http://schemas.microsoft.com/office/drawing/2012/chart" uri="{CE6537A1-D6FC-4f65-9D91-7224C49458BB}"/>
                <c:ext xmlns:c16="http://schemas.microsoft.com/office/drawing/2014/chart" uri="{C3380CC4-5D6E-409C-BE32-E72D297353CC}">
                  <c16:uniqueId val="{0000000B-27AC-4C35-9420-20A6EFA41165}"/>
                </c:ext>
              </c:extLst>
            </c:dLbl>
            <c:dLbl>
              <c:idx val="7"/>
              <c:delete val="1"/>
              <c:extLst>
                <c:ext xmlns:c15="http://schemas.microsoft.com/office/drawing/2012/chart" uri="{CE6537A1-D6FC-4f65-9D91-7224C49458BB}"/>
                <c:ext xmlns:c16="http://schemas.microsoft.com/office/drawing/2014/chart" uri="{C3380CC4-5D6E-409C-BE32-E72D297353CC}">
                  <c16:uniqueId val="{0000000A-27AC-4C35-9420-20A6EFA41165}"/>
                </c:ext>
              </c:extLst>
            </c:dLbl>
            <c:dLbl>
              <c:idx val="8"/>
              <c:delete val="1"/>
              <c:extLst>
                <c:ext xmlns:c15="http://schemas.microsoft.com/office/drawing/2012/chart" uri="{CE6537A1-D6FC-4f65-9D91-7224C49458BB}"/>
                <c:ext xmlns:c16="http://schemas.microsoft.com/office/drawing/2014/chart" uri="{C3380CC4-5D6E-409C-BE32-E72D297353CC}">
                  <c16:uniqueId val="{00000009-27AC-4C35-9420-20A6EFA41165}"/>
                </c:ext>
              </c:extLst>
            </c:dLbl>
            <c:dLbl>
              <c:idx val="9"/>
              <c:delete val="1"/>
              <c:extLst>
                <c:ext xmlns:c15="http://schemas.microsoft.com/office/drawing/2012/chart" uri="{CE6537A1-D6FC-4f65-9D91-7224C49458BB}"/>
                <c:ext xmlns:c16="http://schemas.microsoft.com/office/drawing/2014/chart" uri="{C3380CC4-5D6E-409C-BE32-E72D297353CC}">
                  <c16:uniqueId val="{00000008-27AC-4C35-9420-20A6EFA41165}"/>
                </c:ext>
              </c:extLst>
            </c:dLbl>
            <c:dLbl>
              <c:idx val="10"/>
              <c:delete val="1"/>
              <c:extLst>
                <c:ext xmlns:c15="http://schemas.microsoft.com/office/drawing/2012/chart" uri="{CE6537A1-D6FC-4f65-9D91-7224C49458BB}"/>
                <c:ext xmlns:c16="http://schemas.microsoft.com/office/drawing/2014/chart" uri="{C3380CC4-5D6E-409C-BE32-E72D297353CC}">
                  <c16:uniqueId val="{00000007-27AC-4C35-9420-20A6EFA41165}"/>
                </c:ext>
              </c:extLst>
            </c:dLbl>
            <c:dLbl>
              <c:idx val="11"/>
              <c:delete val="1"/>
              <c:extLst>
                <c:ext xmlns:c15="http://schemas.microsoft.com/office/drawing/2012/chart" uri="{CE6537A1-D6FC-4f65-9D91-7224C49458BB}"/>
                <c:ext xmlns:c16="http://schemas.microsoft.com/office/drawing/2014/chart" uri="{C3380CC4-5D6E-409C-BE32-E72D297353CC}">
                  <c16:uniqueId val="{00000006-27AC-4C35-9420-20A6EFA41165}"/>
                </c:ext>
              </c:extLst>
            </c:dLbl>
            <c:dLbl>
              <c:idx val="12"/>
              <c:delete val="1"/>
              <c:extLst>
                <c:ext xmlns:c15="http://schemas.microsoft.com/office/drawing/2012/chart" uri="{CE6537A1-D6FC-4f65-9D91-7224C49458BB}"/>
                <c:ext xmlns:c16="http://schemas.microsoft.com/office/drawing/2014/chart" uri="{C3380CC4-5D6E-409C-BE32-E72D297353CC}">
                  <c16:uniqueId val="{00000005-27AC-4C35-9420-20A6EFA4116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'Energy Intensity'!$D$5:$Q$5</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'Energy Intensity'!$D$9:$Q$9</c:f>
              <c:numCache>
                <c:formatCode>_-* #,##0_-;\-* #,##0_-;_-* "-"??_-;_-@_-</c:formatCode>
                <c:ptCount val="14"/>
                <c:pt idx="0">
                  <c:v>570.88020955960042</c:v>
                </c:pt>
                <c:pt idx="1">
                  <c:v>556.00736939198407</c:v>
                </c:pt>
                <c:pt idx="2">
                  <c:v>546.90301641354904</c:v>
                </c:pt>
                <c:pt idx="3">
                  <c:v>471.46026567399923</c:v>
                </c:pt>
                <c:pt idx="4">
                  <c:v>432.97444501097488</c:v>
                </c:pt>
                <c:pt idx="5">
                  <c:v>423.11052238253427</c:v>
                </c:pt>
                <c:pt idx="6">
                  <c:v>413.25137260237324</c:v>
                </c:pt>
                <c:pt idx="7">
                  <c:v>398.25783002493785</c:v>
                </c:pt>
                <c:pt idx="8">
                  <c:v>382.95852176673333</c:v>
                </c:pt>
                <c:pt idx="9">
                  <c:v>370.22368476744646</c:v>
                </c:pt>
                <c:pt idx="10">
                  <c:v>353.07608293417508</c:v>
                </c:pt>
                <c:pt idx="11">
                  <c:v>342.02000772725387</c:v>
                </c:pt>
                <c:pt idx="12">
                  <c:v>342.55842476276587</c:v>
                </c:pt>
                <c:pt idx="13">
                  <c:v>329.90966917902557</c:v>
                </c:pt>
              </c:numCache>
            </c:numRef>
          </c:val>
          <c:smooth val="0"/>
          <c:extLst>
            <c:ext xmlns:c16="http://schemas.microsoft.com/office/drawing/2014/chart" uri="{C3380CC4-5D6E-409C-BE32-E72D297353CC}">
              <c16:uniqueId val="{00000004-27AC-4C35-9420-20A6EFA41165}"/>
            </c:ext>
          </c:extLst>
        </c:ser>
        <c:dLbls>
          <c:showLegendKey val="0"/>
          <c:showVal val="0"/>
          <c:showCatName val="0"/>
          <c:showSerName val="0"/>
          <c:showPercent val="0"/>
          <c:showBubbleSize val="0"/>
        </c:dLbls>
        <c:smooth val="0"/>
        <c:axId val="1440778912"/>
        <c:axId val="674560096"/>
      </c:lineChart>
      <c:catAx>
        <c:axId val="1440778912"/>
        <c:scaling>
          <c:orientation val="minMax"/>
        </c:scaling>
        <c:delete val="0"/>
        <c:axPos val="b"/>
        <c:numFmt formatCode="General" sourceLinked="1"/>
        <c:majorTickMark val="none"/>
        <c:minorTickMark val="none"/>
        <c:tickLblPos val="nextTo"/>
        <c:spPr>
          <a:noFill/>
          <a:ln w="9525" cap="flat" cmpd="sng" algn="ctr">
            <a:solidFill>
              <a:srgbClr val="AC9800"/>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674560096"/>
        <c:crosses val="autoZero"/>
        <c:auto val="1"/>
        <c:lblAlgn val="ctr"/>
        <c:lblOffset val="100"/>
        <c:noMultiLvlLbl val="0"/>
      </c:catAx>
      <c:valAx>
        <c:axId val="674560096"/>
        <c:scaling>
          <c:orientation val="minMax"/>
        </c:scaling>
        <c:delete val="0"/>
        <c:axPos val="l"/>
        <c:majorGridlines>
          <c:spPr>
            <a:ln w="9525" cap="flat" cmpd="sng" algn="ctr">
              <a:solidFill>
                <a:srgbClr val="AC9800"/>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AU" b="1"/>
                  <a:t>Energy Intensity</a:t>
                </a:r>
                <a:r>
                  <a:rPr lang="en-AU" b="1" baseline="0"/>
                  <a:t> (MJ/m2)</a:t>
                </a:r>
                <a:endParaRPr lang="en-AU"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1440778912"/>
        <c:crosses val="autoZero"/>
        <c:crossBetween val="between"/>
      </c:valAx>
      <c:spPr>
        <a:noFill/>
        <a:ln>
          <a:solidFill>
            <a:srgbClr val="AC9800"/>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rnd" cmpd="sng" algn="ctr">
      <a:solidFill>
        <a:srgbClr val="AC98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r>
              <a:rPr lang="en-US" sz="1800" b="1"/>
              <a:t>GPT Group Emissions Intensity</a:t>
            </a:r>
            <a:endParaRPr lang="en-AU" sz="1800" b="1"/>
          </a:p>
        </c:rich>
      </c:tx>
      <c:overlay val="0"/>
      <c:spPr>
        <a:noFill/>
        <a:ln>
          <a:noFill/>
        </a:ln>
        <a:effectLst/>
      </c:spPr>
      <c:txPr>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'Emissions Intensity'!$B$6</c:f>
              <c:strCache>
                <c:ptCount val="1"/>
                <c:pt idx="0">
                  <c:v>Office</c:v>
                </c:pt>
              </c:strCache>
            </c:strRef>
          </c:tx>
          <c:spPr>
            <a:ln w="38100" cap="rnd">
              <a:solidFill>
                <a:schemeClr val="tx1">
                  <a:lumMod val="50000"/>
                  <a:lumOff val="50000"/>
                </a:schemeClr>
              </a:solidFill>
              <a:round/>
            </a:ln>
            <a:effectLst/>
          </c:spPr>
          <c:marker>
            <c:symbol val="none"/>
          </c:marker>
          <c:cat>
            <c:strRef>
              <c:f>'Emissions Intensity'!$D$5:$Q$5</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'Emissions Intensity'!$D$6:$Q$6</c:f>
              <c:numCache>
                <c:formatCode>_-* #,##0_-;\-* #,##0_-;_-* "-"??_-;_-@_-</c:formatCode>
                <c:ptCount val="14"/>
                <c:pt idx="0">
                  <c:v>138.85996878917021</c:v>
                </c:pt>
                <c:pt idx="1">
                  <c:v>138.38551788303531</c:v>
                </c:pt>
                <c:pt idx="2">
                  <c:v>110.96669150465766</c:v>
                </c:pt>
                <c:pt idx="3">
                  <c:v>95.916664475695924</c:v>
                </c:pt>
                <c:pt idx="4">
                  <c:v>79.030421032024719</c:v>
                </c:pt>
                <c:pt idx="5">
                  <c:v>76.993633526347253</c:v>
                </c:pt>
                <c:pt idx="6">
                  <c:v>73.439881675009104</c:v>
                </c:pt>
                <c:pt idx="7">
                  <c:v>72.900118775490654</c:v>
                </c:pt>
                <c:pt idx="8">
                  <c:v>70.527162101340821</c:v>
                </c:pt>
                <c:pt idx="9">
                  <c:v>61.418520918363924</c:v>
                </c:pt>
                <c:pt idx="10">
                  <c:v>51.760822251658112</c:v>
                </c:pt>
                <c:pt idx="11">
                  <c:v>46.245529222106697</c:v>
                </c:pt>
                <c:pt idx="12">
                  <c:v>39.467692624617008</c:v>
                </c:pt>
                <c:pt idx="13">
                  <c:v>41.263905497647485</c:v>
                </c:pt>
              </c:numCache>
            </c:numRef>
          </c:val>
          <c:smooth val="0"/>
          <c:extLst>
            <c:ext xmlns:c16="http://schemas.microsoft.com/office/drawing/2014/chart" uri="{C3380CC4-5D6E-409C-BE32-E72D297353CC}">
              <c16:uniqueId val="{00000000-BC85-421C-93E6-438F46620E7F}"/>
            </c:ext>
          </c:extLst>
        </c:ser>
        <c:ser>
          <c:idx val="1"/>
          <c:order val="1"/>
          <c:tx>
            <c:strRef>
              <c:f>'Emissions Intensity'!$B$7</c:f>
              <c:strCache>
                <c:ptCount val="1"/>
                <c:pt idx="0">
                  <c:v>Retail</c:v>
                </c:pt>
              </c:strCache>
            </c:strRef>
          </c:tx>
          <c:spPr>
            <a:ln w="28575" cap="rnd">
              <a:solidFill>
                <a:srgbClr val="CCCC00"/>
              </a:solidFill>
              <a:round/>
            </a:ln>
            <a:effectLst/>
          </c:spPr>
          <c:marker>
            <c:symbol val="none"/>
          </c:marker>
          <c:cat>
            <c:strRef>
              <c:f>'Emissions Intensity'!$D$5:$Q$5</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'Emissions Intensity'!$D$7:$Q$7</c:f>
              <c:numCache>
                <c:formatCode>_-* #,##0_-;\-* #,##0_-;_-* "-"??_-;_-@_-</c:formatCode>
                <c:ptCount val="14"/>
                <c:pt idx="0">
                  <c:v>134.26328062867873</c:v>
                </c:pt>
                <c:pt idx="1">
                  <c:v>129.76592985069928</c:v>
                </c:pt>
                <c:pt idx="2">
                  <c:v>128.93569392844944</c:v>
                </c:pt>
                <c:pt idx="3">
                  <c:v>115.6400555550197</c:v>
                </c:pt>
                <c:pt idx="4">
                  <c:v>116.41882373736875</c:v>
                </c:pt>
                <c:pt idx="5">
                  <c:v>113.37140923018904</c:v>
                </c:pt>
                <c:pt idx="6">
                  <c:v>99.400527475293075</c:v>
                </c:pt>
                <c:pt idx="7">
                  <c:v>92.889972972209378</c:v>
                </c:pt>
                <c:pt idx="8">
                  <c:v>89.923473966593306</c:v>
                </c:pt>
                <c:pt idx="9">
                  <c:v>85.225665880262994</c:v>
                </c:pt>
                <c:pt idx="10">
                  <c:v>69.246001046721844</c:v>
                </c:pt>
                <c:pt idx="11">
                  <c:v>64.33415502716376</c:v>
                </c:pt>
                <c:pt idx="12">
                  <c:v>64.141616870320817</c:v>
                </c:pt>
                <c:pt idx="13">
                  <c:v>80.61377093603808</c:v>
                </c:pt>
              </c:numCache>
            </c:numRef>
          </c:val>
          <c:smooth val="0"/>
          <c:extLst>
            <c:ext xmlns:c16="http://schemas.microsoft.com/office/drawing/2014/chart" uri="{C3380CC4-5D6E-409C-BE32-E72D297353CC}">
              <c16:uniqueId val="{00000001-BC85-421C-93E6-438F46620E7F}"/>
            </c:ext>
          </c:extLst>
        </c:ser>
        <c:ser>
          <c:idx val="2"/>
          <c:order val="2"/>
          <c:tx>
            <c:strRef>
              <c:f>'Emissions Intensity'!$B$8</c:f>
              <c:strCache>
                <c:ptCount val="1"/>
                <c:pt idx="0">
                  <c:v>Industrial</c:v>
                </c:pt>
              </c:strCache>
            </c:strRef>
          </c:tx>
          <c:spPr>
            <a:ln w="28575" cap="rnd">
              <a:solidFill>
                <a:srgbClr val="33CCCC"/>
              </a:solidFill>
              <a:round/>
            </a:ln>
            <a:effectLst/>
          </c:spPr>
          <c:marker>
            <c:symbol val="none"/>
          </c:marker>
          <c:cat>
            <c:strRef>
              <c:f>'Emissions Intensity'!$D$5:$Q$5</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'Emissions Intensity'!$D$8:$Q$8</c:f>
              <c:numCache>
                <c:formatCode>General</c:formatCode>
                <c:ptCount val="14"/>
                <c:pt idx="2" formatCode="_-* #,##0_-;\-* #,##0_-;_-* &quot;-&quot;??_-;_-@_-">
                  <c:v>68.417309210526312</c:v>
                </c:pt>
                <c:pt idx="3" formatCode="_-* #,##0_-;\-* #,##0_-;_-* &quot;-&quot;??_-;_-@_-">
                  <c:v>60.74635775862069</c:v>
                </c:pt>
                <c:pt idx="4" formatCode="_-* #,##0_-;\-* #,##0_-;_-* &quot;-&quot;??_-;_-@_-">
                  <c:v>50.443025862068964</c:v>
                </c:pt>
                <c:pt idx="5" formatCode="_-* #,##0_-;\-* #,##0_-;_-* &quot;-&quot;??_-;_-@_-">
                  <c:v>59.537925868858075</c:v>
                </c:pt>
                <c:pt idx="6" formatCode="_-* #,##0_-;\-* #,##0_-;_-* &quot;-&quot;??_-;_-@_-">
                  <c:v>51.838506632434743</c:v>
                </c:pt>
                <c:pt idx="7" formatCode="_-* #,##0_-;\-* #,##0_-;_-* &quot;-&quot;??_-;_-@_-">
                  <c:v>53.79403080872914</c:v>
                </c:pt>
                <c:pt idx="8" formatCode="_-* #,##0_-;\-* #,##0_-;_-* &quot;-&quot;??_-;_-@_-">
                  <c:v>55.063008769957271</c:v>
                </c:pt>
                <c:pt idx="9" formatCode="_-* #,##0_-;\-* #,##0_-;_-* &quot;-&quot;??_-;_-@_-">
                  <c:v>47.973198420533066</c:v>
                </c:pt>
                <c:pt idx="10" formatCode="_-* #,##0_-;\-* #,##0_-;_-* &quot;-&quot;??_-;_-@_-">
                  <c:v>37.140093146410095</c:v>
                </c:pt>
                <c:pt idx="11" formatCode="_-* #,##0_-;\-* #,##0_-;_-* &quot;-&quot;??_-;_-@_-">
                  <c:v>33.941761442985801</c:v>
                </c:pt>
                <c:pt idx="12" formatCode="_-* #,##0_-;\-* #,##0_-;_-* &quot;-&quot;??_-;_-@_-">
                  <c:v>28.272553617199179</c:v>
                </c:pt>
                <c:pt idx="13" formatCode="_-* #,##0_-;\-* #,##0_-;_-* &quot;-&quot;??_-;_-@_-">
                  <c:v>52.118118530781167</c:v>
                </c:pt>
              </c:numCache>
            </c:numRef>
          </c:val>
          <c:smooth val="0"/>
          <c:extLst>
            <c:ext xmlns:c16="http://schemas.microsoft.com/office/drawing/2014/chart" uri="{C3380CC4-5D6E-409C-BE32-E72D297353CC}">
              <c16:uniqueId val="{00000002-BC85-421C-93E6-438F46620E7F}"/>
            </c:ext>
          </c:extLst>
        </c:ser>
        <c:ser>
          <c:idx val="3"/>
          <c:order val="3"/>
          <c:tx>
            <c:strRef>
              <c:f>'Emissions Intensity'!$B$9</c:f>
              <c:strCache>
                <c:ptCount val="1"/>
                <c:pt idx="0">
                  <c:v>Total</c:v>
                </c:pt>
              </c:strCache>
            </c:strRef>
          </c:tx>
          <c:spPr>
            <a:ln w="57150" cap="rnd">
              <a:solidFill>
                <a:srgbClr val="DAC000"/>
              </a:solidFill>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F-BC85-421C-93E6-438F46620E7F}"/>
                </c:ext>
              </c:extLst>
            </c:dLbl>
            <c:dLbl>
              <c:idx val="2"/>
              <c:delete val="1"/>
              <c:extLst>
                <c:ext xmlns:c15="http://schemas.microsoft.com/office/drawing/2012/chart" uri="{CE6537A1-D6FC-4f65-9D91-7224C49458BB}"/>
                <c:ext xmlns:c16="http://schemas.microsoft.com/office/drawing/2014/chart" uri="{C3380CC4-5D6E-409C-BE32-E72D297353CC}">
                  <c16:uniqueId val="{0000000E-BC85-421C-93E6-438F46620E7F}"/>
                </c:ext>
              </c:extLst>
            </c:dLbl>
            <c:dLbl>
              <c:idx val="3"/>
              <c:delete val="1"/>
              <c:extLst>
                <c:ext xmlns:c15="http://schemas.microsoft.com/office/drawing/2012/chart" uri="{CE6537A1-D6FC-4f65-9D91-7224C49458BB}"/>
                <c:ext xmlns:c16="http://schemas.microsoft.com/office/drawing/2014/chart" uri="{C3380CC4-5D6E-409C-BE32-E72D297353CC}">
                  <c16:uniqueId val="{0000000D-BC85-421C-93E6-438F46620E7F}"/>
                </c:ext>
              </c:extLst>
            </c:dLbl>
            <c:dLbl>
              <c:idx val="4"/>
              <c:delete val="1"/>
              <c:extLst>
                <c:ext xmlns:c15="http://schemas.microsoft.com/office/drawing/2012/chart" uri="{CE6537A1-D6FC-4f65-9D91-7224C49458BB}"/>
                <c:ext xmlns:c16="http://schemas.microsoft.com/office/drawing/2014/chart" uri="{C3380CC4-5D6E-409C-BE32-E72D297353CC}">
                  <c16:uniqueId val="{0000000C-BC85-421C-93E6-438F46620E7F}"/>
                </c:ext>
              </c:extLst>
            </c:dLbl>
            <c:dLbl>
              <c:idx val="5"/>
              <c:delete val="1"/>
              <c:extLst>
                <c:ext xmlns:c15="http://schemas.microsoft.com/office/drawing/2012/chart" uri="{CE6537A1-D6FC-4f65-9D91-7224C49458BB}"/>
                <c:ext xmlns:c16="http://schemas.microsoft.com/office/drawing/2014/chart" uri="{C3380CC4-5D6E-409C-BE32-E72D297353CC}">
                  <c16:uniqueId val="{0000000B-BC85-421C-93E6-438F46620E7F}"/>
                </c:ext>
              </c:extLst>
            </c:dLbl>
            <c:dLbl>
              <c:idx val="6"/>
              <c:delete val="1"/>
              <c:extLst>
                <c:ext xmlns:c15="http://schemas.microsoft.com/office/drawing/2012/chart" uri="{CE6537A1-D6FC-4f65-9D91-7224C49458BB}"/>
                <c:ext xmlns:c16="http://schemas.microsoft.com/office/drawing/2014/chart" uri="{C3380CC4-5D6E-409C-BE32-E72D297353CC}">
                  <c16:uniqueId val="{0000000A-BC85-421C-93E6-438F46620E7F}"/>
                </c:ext>
              </c:extLst>
            </c:dLbl>
            <c:dLbl>
              <c:idx val="7"/>
              <c:delete val="1"/>
              <c:extLst>
                <c:ext xmlns:c15="http://schemas.microsoft.com/office/drawing/2012/chart" uri="{CE6537A1-D6FC-4f65-9D91-7224C49458BB}"/>
                <c:ext xmlns:c16="http://schemas.microsoft.com/office/drawing/2014/chart" uri="{C3380CC4-5D6E-409C-BE32-E72D297353CC}">
                  <c16:uniqueId val="{00000009-BC85-421C-93E6-438F46620E7F}"/>
                </c:ext>
              </c:extLst>
            </c:dLbl>
            <c:dLbl>
              <c:idx val="8"/>
              <c:delete val="1"/>
              <c:extLst>
                <c:ext xmlns:c15="http://schemas.microsoft.com/office/drawing/2012/chart" uri="{CE6537A1-D6FC-4f65-9D91-7224C49458BB}"/>
                <c:ext xmlns:c16="http://schemas.microsoft.com/office/drawing/2014/chart" uri="{C3380CC4-5D6E-409C-BE32-E72D297353CC}">
                  <c16:uniqueId val="{00000008-BC85-421C-93E6-438F46620E7F}"/>
                </c:ext>
              </c:extLst>
            </c:dLbl>
            <c:dLbl>
              <c:idx val="9"/>
              <c:delete val="1"/>
              <c:extLst>
                <c:ext xmlns:c15="http://schemas.microsoft.com/office/drawing/2012/chart" uri="{CE6537A1-D6FC-4f65-9D91-7224C49458BB}"/>
                <c:ext xmlns:c16="http://schemas.microsoft.com/office/drawing/2014/chart" uri="{C3380CC4-5D6E-409C-BE32-E72D297353CC}">
                  <c16:uniqueId val="{00000007-BC85-421C-93E6-438F46620E7F}"/>
                </c:ext>
              </c:extLst>
            </c:dLbl>
            <c:dLbl>
              <c:idx val="10"/>
              <c:delete val="1"/>
              <c:extLst>
                <c:ext xmlns:c15="http://schemas.microsoft.com/office/drawing/2012/chart" uri="{CE6537A1-D6FC-4f65-9D91-7224C49458BB}"/>
                <c:ext xmlns:c16="http://schemas.microsoft.com/office/drawing/2014/chart" uri="{C3380CC4-5D6E-409C-BE32-E72D297353CC}">
                  <c16:uniqueId val="{00000006-BC85-421C-93E6-438F46620E7F}"/>
                </c:ext>
              </c:extLst>
            </c:dLbl>
            <c:dLbl>
              <c:idx val="11"/>
              <c:delete val="1"/>
              <c:extLst>
                <c:ext xmlns:c15="http://schemas.microsoft.com/office/drawing/2012/chart" uri="{CE6537A1-D6FC-4f65-9D91-7224C49458BB}"/>
                <c:ext xmlns:c16="http://schemas.microsoft.com/office/drawing/2014/chart" uri="{C3380CC4-5D6E-409C-BE32-E72D297353CC}">
                  <c16:uniqueId val="{00000005-BC85-421C-93E6-438F46620E7F}"/>
                </c:ext>
              </c:extLst>
            </c:dLbl>
            <c:dLbl>
              <c:idx val="12"/>
              <c:delete val="1"/>
              <c:extLst>
                <c:ext xmlns:c15="http://schemas.microsoft.com/office/drawing/2012/chart" uri="{CE6537A1-D6FC-4f65-9D91-7224C49458BB}"/>
                <c:ext xmlns:c16="http://schemas.microsoft.com/office/drawing/2014/chart" uri="{C3380CC4-5D6E-409C-BE32-E72D297353CC}">
                  <c16:uniqueId val="{00000004-BC85-421C-93E6-438F46620E7F}"/>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ln>
                      <a:noFill/>
                    </a:ln>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'Emissions Intensity'!$D$5:$Q$5</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'Emissions Intensity'!$D$9:$Q$9</c:f>
              <c:numCache>
                <c:formatCode>_-* #,##0_-;\-* #,##0_-;_-* "-"??_-;_-@_-</c:formatCode>
                <c:ptCount val="14"/>
                <c:pt idx="0">
                  <c:v>136.35775596689723</c:v>
                </c:pt>
                <c:pt idx="1">
                  <c:v>133.77195612985832</c:v>
                </c:pt>
                <c:pt idx="2">
                  <c:v>120.20898180133834</c:v>
                </c:pt>
                <c:pt idx="3">
                  <c:v>106.28841651874687</c:v>
                </c:pt>
                <c:pt idx="4">
                  <c:v>98.369409814614826</c:v>
                </c:pt>
                <c:pt idx="5">
                  <c:v>96.029150869682624</c:v>
                </c:pt>
                <c:pt idx="6">
                  <c:v>86.904296673576994</c:v>
                </c:pt>
                <c:pt idx="7">
                  <c:v>83.291963616717879</c:v>
                </c:pt>
                <c:pt idx="8">
                  <c:v>79.488619637674958</c:v>
                </c:pt>
                <c:pt idx="9">
                  <c:v>72.256851349467624</c:v>
                </c:pt>
                <c:pt idx="10">
                  <c:v>59.26571429416726</c:v>
                </c:pt>
                <c:pt idx="11">
                  <c:v>54.205984357663432</c:v>
                </c:pt>
                <c:pt idx="12">
                  <c:v>50.537419846951622</c:v>
                </c:pt>
                <c:pt idx="13">
                  <c:v>59.201363319236641</c:v>
                </c:pt>
              </c:numCache>
            </c:numRef>
          </c:val>
          <c:smooth val="0"/>
          <c:extLst>
            <c:ext xmlns:c16="http://schemas.microsoft.com/office/drawing/2014/chart" uri="{C3380CC4-5D6E-409C-BE32-E72D297353CC}">
              <c16:uniqueId val="{00000003-BC85-421C-93E6-438F46620E7F}"/>
            </c:ext>
          </c:extLst>
        </c:ser>
        <c:dLbls>
          <c:showLegendKey val="0"/>
          <c:showVal val="0"/>
          <c:showCatName val="0"/>
          <c:showSerName val="0"/>
          <c:showPercent val="0"/>
          <c:showBubbleSize val="0"/>
        </c:dLbls>
        <c:smooth val="0"/>
        <c:axId val="1809260751"/>
        <c:axId val="524071040"/>
      </c:lineChart>
      <c:catAx>
        <c:axId val="1809260751"/>
        <c:scaling>
          <c:orientation val="minMax"/>
        </c:scaling>
        <c:delete val="0"/>
        <c:axPos val="b"/>
        <c:numFmt formatCode="General" sourceLinked="1"/>
        <c:majorTickMark val="none"/>
        <c:minorTickMark val="none"/>
        <c:tickLblPos val="nextTo"/>
        <c:spPr>
          <a:noFill/>
          <a:ln w="9525" cap="flat" cmpd="sng" algn="ctr">
            <a:solidFill>
              <a:srgbClr val="AC9800"/>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524071040"/>
        <c:crosses val="autoZero"/>
        <c:auto val="1"/>
        <c:lblAlgn val="ctr"/>
        <c:lblOffset val="100"/>
        <c:noMultiLvlLbl val="0"/>
      </c:catAx>
      <c:valAx>
        <c:axId val="524071040"/>
        <c:scaling>
          <c:orientation val="minMax"/>
        </c:scaling>
        <c:delete val="0"/>
        <c:axPos val="l"/>
        <c:majorGridlines>
          <c:spPr>
            <a:ln w="9525" cap="flat" cmpd="sng" algn="ctr">
              <a:solidFill>
                <a:srgbClr val="AC9800"/>
              </a:solidFill>
              <a:round/>
            </a:ln>
            <a:effectLst/>
          </c:spPr>
        </c:majorGridlines>
        <c:title>
          <c:tx>
            <c:rich>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r>
                  <a:rPr lang="en-US" b="1"/>
                  <a:t>Emissions Intensity </a:t>
                </a:r>
                <a:r>
                  <a:rPr lang="en-US" sz="1000" b="1" i="0" u="none" strike="noStrike" baseline="0">
                    <a:effectLst/>
                  </a:rPr>
                  <a:t>(kg of </a:t>
                </a:r>
                <a:r>
                  <a:rPr lang="en-AU" sz="1000" b="1" i="0" u="none" strike="noStrike" baseline="0">
                    <a:effectLst/>
                  </a:rPr>
                  <a:t>CO­­2</a:t>
                </a:r>
                <a:r>
                  <a:rPr lang="en-US" sz="1000" b="1" i="0" u="none" strike="noStrike" baseline="0">
                    <a:effectLst/>
                  </a:rPr>
                  <a:t>/m</a:t>
                </a:r>
                <a:r>
                  <a:rPr lang="en-AU" sz="1000" b="1" i="0" u="none" strike="noStrike" baseline="0">
                    <a:effectLst/>
                  </a:rPr>
                  <a:t>2</a:t>
                </a:r>
                <a:r>
                  <a:rPr lang="en-US" sz="1000" b="1" i="0" u="none" strike="noStrike" baseline="0">
                    <a:effectLst/>
                  </a:rPr>
                  <a:t>)</a:t>
                </a:r>
                <a:endParaRPr lang="en-US" b="1"/>
              </a:p>
            </c:rich>
          </c:tx>
          <c:overlay val="0"/>
          <c:spPr>
            <a:noFill/>
            <a:ln>
              <a:noFill/>
            </a:ln>
            <a:effectLst/>
          </c:spPr>
          <c:txPr>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1809260751"/>
        <c:crosses val="autoZero"/>
        <c:crossBetween val="between"/>
      </c:valAx>
      <c:spPr>
        <a:noFill/>
        <a:ln>
          <a:solidFill>
            <a:srgbClr val="AC9800"/>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rgbClr val="AC9800"/>
      </a:solidFill>
      <a:round/>
    </a:ln>
    <a:effectLst/>
  </c:spPr>
  <c:txPr>
    <a:bodyPr/>
    <a:lstStyle/>
    <a:p>
      <a:pPr>
        <a:defRPr>
          <a:ln>
            <a:noFill/>
          </a:ln>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AU" sz="1800" b="1"/>
              <a:t>GWOF</a:t>
            </a:r>
            <a:r>
              <a:rPr lang="en-AU" sz="1800" b="1" baseline="0"/>
              <a:t> </a:t>
            </a:r>
            <a:r>
              <a:rPr lang="en-AU" sz="1800" b="1"/>
              <a:t>Materials Recycled</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0"/>
          <c:tx>
            <c:strRef>
              <c:f>'Materials Recycled'!$C$81</c:f>
              <c:strCache>
                <c:ptCount val="1"/>
                <c:pt idx="0">
                  <c:v>A-Grade</c:v>
                </c:pt>
              </c:strCache>
            </c:strRef>
          </c:tx>
          <c:spPr>
            <a:solidFill>
              <a:srgbClr val="DAC000"/>
            </a:solidFill>
            <a:ln>
              <a:noFill/>
            </a:ln>
            <a:effectLst/>
          </c:spPr>
          <c:invertIfNegative val="0"/>
          <c:cat>
            <c:strRef>
              <c:f>'Materials Recycled'!$D$80:$Q$80</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'Materials Recycled'!$D$81:$Q$81</c:f>
              <c:numCache>
                <c:formatCode>0%</c:formatCode>
                <c:ptCount val="14"/>
                <c:pt idx="10">
                  <c:v>0.39989864316576279</c:v>
                </c:pt>
                <c:pt idx="11">
                  <c:v>0.34160962413411472</c:v>
                </c:pt>
                <c:pt idx="12">
                  <c:v>0.28904742621662183</c:v>
                </c:pt>
                <c:pt idx="13">
                  <c:v>0.29484261576919729</c:v>
                </c:pt>
              </c:numCache>
            </c:numRef>
          </c:val>
          <c:extLst>
            <c:ext xmlns:c16="http://schemas.microsoft.com/office/drawing/2014/chart" uri="{C3380CC4-5D6E-409C-BE32-E72D297353CC}">
              <c16:uniqueId val="{00000000-EF08-40ED-9C6B-55DA01789C1F}"/>
            </c:ext>
          </c:extLst>
        </c:ser>
        <c:ser>
          <c:idx val="2"/>
          <c:order val="1"/>
          <c:tx>
            <c:strRef>
              <c:f>'Materials Recycled'!$C$82</c:f>
              <c:strCache>
                <c:ptCount val="1"/>
                <c:pt idx="0">
                  <c:v>B-Grade</c:v>
                </c:pt>
              </c:strCache>
            </c:strRef>
          </c:tx>
          <c:spPr>
            <a:solidFill>
              <a:srgbClr val="33CCCC"/>
            </a:solidFill>
            <a:ln>
              <a:noFill/>
            </a:ln>
            <a:effectLst/>
          </c:spPr>
          <c:invertIfNegative val="0"/>
          <c:cat>
            <c:strRef>
              <c:f>'Materials Recycled'!$D$80:$Q$80</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'Materials Recycled'!$D$82:$Q$82</c:f>
              <c:numCache>
                <c:formatCode>0%</c:formatCode>
                <c:ptCount val="14"/>
                <c:pt idx="10">
                  <c:v>9.9098505981890531E-2</c:v>
                </c:pt>
                <c:pt idx="11">
                  <c:v>0.12759619156922108</c:v>
                </c:pt>
                <c:pt idx="12">
                  <c:v>0.12975767949446515</c:v>
                </c:pt>
                <c:pt idx="13">
                  <c:v>0.12171749337203965</c:v>
                </c:pt>
              </c:numCache>
            </c:numRef>
          </c:val>
          <c:extLst>
            <c:ext xmlns:c16="http://schemas.microsoft.com/office/drawing/2014/chart" uri="{C3380CC4-5D6E-409C-BE32-E72D297353CC}">
              <c16:uniqueId val="{00000001-EF08-40ED-9C6B-55DA01789C1F}"/>
            </c:ext>
          </c:extLst>
        </c:ser>
        <c:ser>
          <c:idx val="3"/>
          <c:order val="2"/>
          <c:tx>
            <c:strRef>
              <c:f>'Materials Recycled'!$C$83</c:f>
              <c:strCache>
                <c:ptCount val="1"/>
                <c:pt idx="0">
                  <c:v>C-Grade</c:v>
                </c:pt>
              </c:strCache>
            </c:strRef>
          </c:tx>
          <c:spPr>
            <a:solidFill>
              <a:schemeClr val="tx2"/>
            </a:solidFill>
            <a:ln>
              <a:noFill/>
            </a:ln>
            <a:effectLst/>
          </c:spPr>
          <c:invertIfNegative val="0"/>
          <c:cat>
            <c:strRef>
              <c:f>'Materials Recycled'!$D$80:$Q$80</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'Materials Recycled'!$D$83:$Q$83</c:f>
              <c:numCache>
                <c:formatCode>General</c:formatCode>
                <c:ptCount val="14"/>
                <c:pt idx="10" formatCode="0%">
                  <c:v>0</c:v>
                </c:pt>
                <c:pt idx="11" formatCode="0%">
                  <c:v>0</c:v>
                </c:pt>
                <c:pt idx="12" formatCode="0%">
                  <c:v>0</c:v>
                </c:pt>
                <c:pt idx="13" formatCode="0%">
                  <c:v>0</c:v>
                </c:pt>
              </c:numCache>
            </c:numRef>
          </c:val>
          <c:extLst>
            <c:ext xmlns:c16="http://schemas.microsoft.com/office/drawing/2014/chart" uri="{C3380CC4-5D6E-409C-BE32-E72D297353CC}">
              <c16:uniqueId val="{00000002-EF08-40ED-9C6B-55DA01789C1F}"/>
            </c:ext>
          </c:extLst>
        </c:ser>
        <c:ser>
          <c:idx val="4"/>
          <c:order val="3"/>
          <c:tx>
            <c:strRef>
              <c:f>'Materials Recycled'!$C$84</c:f>
              <c:strCache>
                <c:ptCount val="1"/>
                <c:pt idx="0">
                  <c:v>Total</c:v>
                </c:pt>
              </c:strCache>
            </c:strRef>
          </c:tx>
          <c:spPr>
            <a:solidFill>
              <a:srgbClr val="AC9800"/>
            </a:solidFill>
            <a:ln>
              <a:solidFill>
                <a:srgbClr val="AC9800"/>
              </a:solidFill>
            </a:ln>
            <a:effectLst/>
          </c:spPr>
          <c:invertIfNegative val="0"/>
          <c:cat>
            <c:strRef>
              <c:f>'Materials Recycled'!$D$80:$Q$80</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'Materials Recycled'!$D$84:$Q$84</c:f>
              <c:numCache>
                <c:formatCode>0%</c:formatCode>
                <c:ptCount val="14"/>
                <c:pt idx="0">
                  <c:v>0.28999999999999998</c:v>
                </c:pt>
                <c:pt idx="1">
                  <c:v>0.39</c:v>
                </c:pt>
                <c:pt idx="2">
                  <c:v>0.44</c:v>
                </c:pt>
                <c:pt idx="3">
                  <c:v>0.51</c:v>
                </c:pt>
                <c:pt idx="4">
                  <c:v>0.48</c:v>
                </c:pt>
                <c:pt idx="5">
                  <c:v>0.49</c:v>
                </c:pt>
                <c:pt idx="6">
                  <c:v>0.43</c:v>
                </c:pt>
                <c:pt idx="7">
                  <c:v>0.44</c:v>
                </c:pt>
                <c:pt idx="8">
                  <c:v>0.46</c:v>
                </c:pt>
                <c:pt idx="9">
                  <c:v>0.47</c:v>
                </c:pt>
              </c:numCache>
            </c:numRef>
          </c:val>
          <c:extLst>
            <c:ext xmlns:c16="http://schemas.microsoft.com/office/drawing/2014/chart" uri="{C3380CC4-5D6E-409C-BE32-E72D297353CC}">
              <c16:uniqueId val="{00000003-EF08-40ED-9C6B-55DA01789C1F}"/>
            </c:ext>
          </c:extLst>
        </c:ser>
        <c:dLbls>
          <c:showLegendKey val="0"/>
          <c:showVal val="0"/>
          <c:showCatName val="0"/>
          <c:showSerName val="0"/>
          <c:showPercent val="0"/>
          <c:showBubbleSize val="0"/>
        </c:dLbls>
        <c:gapWidth val="150"/>
        <c:overlap val="100"/>
        <c:axId val="1630693119"/>
        <c:axId val="965669855"/>
      </c:barChart>
      <c:catAx>
        <c:axId val="1630693119"/>
        <c:scaling>
          <c:orientation val="minMax"/>
        </c:scaling>
        <c:delete val="0"/>
        <c:axPos val="b"/>
        <c:numFmt formatCode="General" sourceLinked="1"/>
        <c:majorTickMark val="none"/>
        <c:minorTickMark val="none"/>
        <c:tickLblPos val="nextTo"/>
        <c:spPr>
          <a:noFill/>
          <a:ln w="9525" cap="flat" cmpd="sng" algn="ctr">
            <a:solidFill>
              <a:srgbClr val="DAC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5669855"/>
        <c:crosses val="autoZero"/>
        <c:auto val="1"/>
        <c:lblAlgn val="ctr"/>
        <c:lblOffset val="100"/>
        <c:noMultiLvlLbl val="0"/>
      </c:catAx>
      <c:valAx>
        <c:axId val="965669855"/>
        <c:scaling>
          <c:orientation val="minMax"/>
        </c:scaling>
        <c:delete val="0"/>
        <c:axPos val="l"/>
        <c:majorGridlines>
          <c:spPr>
            <a:ln w="9525" cap="flat" cmpd="sng" algn="ctr">
              <a:solidFill>
                <a:srgbClr val="DAC000"/>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0693119"/>
        <c:crosses val="autoZero"/>
        <c:crossBetween val="between"/>
      </c:valAx>
      <c:spPr>
        <a:noFill/>
        <a:ln>
          <a:solidFill>
            <a:srgbClr val="DAC000"/>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rgbClr val="AC9800"/>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800" b="1" i="0" baseline="0">
                <a:effectLst/>
              </a:rPr>
              <a:t>GWOF Water Intensity</a:t>
            </a:r>
            <a:endParaRPr lang="en-AU">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v>GWOF</c:v>
          </c:tx>
          <c:spPr>
            <a:ln w="44450" cap="rnd">
              <a:solidFill>
                <a:srgbClr val="DAC000"/>
              </a:solidFill>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6-7DCD-4A57-A900-74F46E69E0C6}"/>
                </c:ext>
              </c:extLst>
            </c:dLbl>
            <c:dLbl>
              <c:idx val="2"/>
              <c:delete val="1"/>
              <c:extLst>
                <c:ext xmlns:c15="http://schemas.microsoft.com/office/drawing/2012/chart" uri="{CE6537A1-D6FC-4f65-9D91-7224C49458BB}"/>
                <c:ext xmlns:c16="http://schemas.microsoft.com/office/drawing/2014/chart" uri="{C3380CC4-5D6E-409C-BE32-E72D297353CC}">
                  <c16:uniqueId val="{00000007-7DCD-4A57-A900-74F46E69E0C6}"/>
                </c:ext>
              </c:extLst>
            </c:dLbl>
            <c:dLbl>
              <c:idx val="3"/>
              <c:delete val="1"/>
              <c:extLst>
                <c:ext xmlns:c15="http://schemas.microsoft.com/office/drawing/2012/chart" uri="{CE6537A1-D6FC-4f65-9D91-7224C49458BB}"/>
                <c:ext xmlns:c16="http://schemas.microsoft.com/office/drawing/2014/chart" uri="{C3380CC4-5D6E-409C-BE32-E72D297353CC}">
                  <c16:uniqueId val="{00000008-7DCD-4A57-A900-74F46E69E0C6}"/>
                </c:ext>
              </c:extLst>
            </c:dLbl>
            <c:dLbl>
              <c:idx val="4"/>
              <c:delete val="1"/>
              <c:extLst>
                <c:ext xmlns:c15="http://schemas.microsoft.com/office/drawing/2012/chart" uri="{CE6537A1-D6FC-4f65-9D91-7224C49458BB}"/>
                <c:ext xmlns:c16="http://schemas.microsoft.com/office/drawing/2014/chart" uri="{C3380CC4-5D6E-409C-BE32-E72D297353CC}">
                  <c16:uniqueId val="{00000009-7DCD-4A57-A900-74F46E69E0C6}"/>
                </c:ext>
              </c:extLst>
            </c:dLbl>
            <c:dLbl>
              <c:idx val="5"/>
              <c:delete val="1"/>
              <c:extLst>
                <c:ext xmlns:c15="http://schemas.microsoft.com/office/drawing/2012/chart" uri="{CE6537A1-D6FC-4f65-9D91-7224C49458BB}"/>
                <c:ext xmlns:c16="http://schemas.microsoft.com/office/drawing/2014/chart" uri="{C3380CC4-5D6E-409C-BE32-E72D297353CC}">
                  <c16:uniqueId val="{0000000A-7DCD-4A57-A900-74F46E69E0C6}"/>
                </c:ext>
              </c:extLst>
            </c:dLbl>
            <c:dLbl>
              <c:idx val="6"/>
              <c:delete val="1"/>
              <c:extLst>
                <c:ext xmlns:c15="http://schemas.microsoft.com/office/drawing/2012/chart" uri="{CE6537A1-D6FC-4f65-9D91-7224C49458BB}"/>
                <c:ext xmlns:c16="http://schemas.microsoft.com/office/drawing/2014/chart" uri="{C3380CC4-5D6E-409C-BE32-E72D297353CC}">
                  <c16:uniqueId val="{0000000B-7DCD-4A57-A900-74F46E69E0C6}"/>
                </c:ext>
              </c:extLst>
            </c:dLbl>
            <c:dLbl>
              <c:idx val="7"/>
              <c:delete val="1"/>
              <c:extLst>
                <c:ext xmlns:c15="http://schemas.microsoft.com/office/drawing/2012/chart" uri="{CE6537A1-D6FC-4f65-9D91-7224C49458BB}"/>
                <c:ext xmlns:c16="http://schemas.microsoft.com/office/drawing/2014/chart" uri="{C3380CC4-5D6E-409C-BE32-E72D297353CC}">
                  <c16:uniqueId val="{0000000C-7DCD-4A57-A900-74F46E69E0C6}"/>
                </c:ext>
              </c:extLst>
            </c:dLbl>
            <c:dLbl>
              <c:idx val="8"/>
              <c:delete val="1"/>
              <c:extLst>
                <c:ext xmlns:c15="http://schemas.microsoft.com/office/drawing/2012/chart" uri="{CE6537A1-D6FC-4f65-9D91-7224C49458BB}"/>
                <c:ext xmlns:c16="http://schemas.microsoft.com/office/drawing/2014/chart" uri="{C3380CC4-5D6E-409C-BE32-E72D297353CC}">
                  <c16:uniqueId val="{0000000D-7DCD-4A57-A900-74F46E69E0C6}"/>
                </c:ext>
              </c:extLst>
            </c:dLbl>
            <c:dLbl>
              <c:idx val="9"/>
              <c:delete val="1"/>
              <c:extLst>
                <c:ext xmlns:c15="http://schemas.microsoft.com/office/drawing/2012/chart" uri="{CE6537A1-D6FC-4f65-9D91-7224C49458BB}"/>
                <c:ext xmlns:c16="http://schemas.microsoft.com/office/drawing/2014/chart" uri="{C3380CC4-5D6E-409C-BE32-E72D297353CC}">
                  <c16:uniqueId val="{0000000E-7DCD-4A57-A900-74F46E69E0C6}"/>
                </c:ext>
              </c:extLst>
            </c:dLbl>
            <c:dLbl>
              <c:idx val="10"/>
              <c:delete val="1"/>
              <c:extLst>
                <c:ext xmlns:c15="http://schemas.microsoft.com/office/drawing/2012/chart" uri="{CE6537A1-D6FC-4f65-9D91-7224C49458BB}"/>
                <c:ext xmlns:c16="http://schemas.microsoft.com/office/drawing/2014/chart" uri="{C3380CC4-5D6E-409C-BE32-E72D297353CC}">
                  <c16:uniqueId val="{0000000F-7DCD-4A57-A900-74F46E69E0C6}"/>
                </c:ext>
              </c:extLst>
            </c:dLbl>
            <c:dLbl>
              <c:idx val="11"/>
              <c:delete val="1"/>
              <c:extLst>
                <c:ext xmlns:c15="http://schemas.microsoft.com/office/drawing/2012/chart" uri="{CE6537A1-D6FC-4f65-9D91-7224C49458BB}"/>
                <c:ext xmlns:c16="http://schemas.microsoft.com/office/drawing/2014/chart" uri="{C3380CC4-5D6E-409C-BE32-E72D297353CC}">
                  <c16:uniqueId val="{00000010-7DCD-4A57-A900-74F46E69E0C6}"/>
                </c:ext>
              </c:extLst>
            </c:dLbl>
            <c:dLbl>
              <c:idx val="12"/>
              <c:delete val="1"/>
              <c:extLst>
                <c:ext xmlns:c15="http://schemas.microsoft.com/office/drawing/2012/chart" uri="{CE6537A1-D6FC-4f65-9D91-7224C49458BB}"/>
                <c:ext xmlns:c16="http://schemas.microsoft.com/office/drawing/2014/chart" uri="{C3380CC4-5D6E-409C-BE32-E72D297353CC}">
                  <c16:uniqueId val="{00000011-7DCD-4A57-A900-74F46E69E0C6}"/>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 - GWOF'!$D$7:$Q$7</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'Summary Data - GWOF'!$D$31:$Q$31</c:f>
              <c:numCache>
                <c:formatCode>0</c:formatCode>
                <c:ptCount val="14"/>
                <c:pt idx="0">
                  <c:v>1495.4068757259004</c:v>
                </c:pt>
                <c:pt idx="1">
                  <c:v>1289.9724092982838</c:v>
                </c:pt>
                <c:pt idx="2">
                  <c:v>1081.7305442096974</c:v>
                </c:pt>
                <c:pt idx="3">
                  <c:v>921.21291627811422</c:v>
                </c:pt>
                <c:pt idx="4">
                  <c:v>786.31519104250026</c:v>
                </c:pt>
                <c:pt idx="5">
                  <c:v>684.14049236335541</c:v>
                </c:pt>
                <c:pt idx="6">
                  <c:v>700.56164180691417</c:v>
                </c:pt>
                <c:pt idx="7">
                  <c:v>694.43854062928767</c:v>
                </c:pt>
                <c:pt idx="8">
                  <c:v>656.29098319059005</c:v>
                </c:pt>
                <c:pt idx="9">
                  <c:v>680.17933290203052</c:v>
                </c:pt>
                <c:pt idx="10">
                  <c:v>621.64416276292854</c:v>
                </c:pt>
                <c:pt idx="11">
                  <c:v>633.88917497677767</c:v>
                </c:pt>
                <c:pt idx="12">
                  <c:v>583.40142468445288</c:v>
                </c:pt>
                <c:pt idx="13">
                  <c:v>582.31198781174419</c:v>
                </c:pt>
              </c:numCache>
            </c:numRef>
          </c:val>
          <c:smooth val="0"/>
          <c:extLst>
            <c:ext xmlns:c16="http://schemas.microsoft.com/office/drawing/2014/chart" uri="{C3380CC4-5D6E-409C-BE32-E72D297353CC}">
              <c16:uniqueId val="{00000005-7DCD-4A57-A900-74F46E69E0C6}"/>
            </c:ext>
          </c:extLst>
        </c:ser>
        <c:dLbls>
          <c:showLegendKey val="0"/>
          <c:showVal val="0"/>
          <c:showCatName val="0"/>
          <c:showSerName val="0"/>
          <c:showPercent val="0"/>
          <c:showBubbleSize val="0"/>
        </c:dLbls>
        <c:smooth val="0"/>
        <c:axId val="1496180095"/>
        <c:axId val="1816591247"/>
      </c:lineChart>
      <c:catAx>
        <c:axId val="1496180095"/>
        <c:scaling>
          <c:orientation val="minMax"/>
        </c:scaling>
        <c:delete val="0"/>
        <c:axPos val="b"/>
        <c:numFmt formatCode="General" sourceLinked="1"/>
        <c:majorTickMark val="none"/>
        <c:minorTickMark val="none"/>
        <c:tickLblPos val="nextTo"/>
        <c:spPr>
          <a:noFill/>
          <a:ln w="9525" cap="flat" cmpd="sng" algn="ctr">
            <a:solidFill>
              <a:srgbClr val="AC98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6591247"/>
        <c:crosses val="autoZero"/>
        <c:auto val="1"/>
        <c:lblAlgn val="ctr"/>
        <c:lblOffset val="100"/>
        <c:noMultiLvlLbl val="0"/>
      </c:catAx>
      <c:valAx>
        <c:axId val="1816591247"/>
        <c:scaling>
          <c:orientation val="minMax"/>
        </c:scaling>
        <c:delete val="0"/>
        <c:axPos val="l"/>
        <c:majorGridlines>
          <c:spPr>
            <a:ln w="9525" cap="flat" cmpd="sng" algn="ctr">
              <a:solidFill>
                <a:srgbClr val="AC9800"/>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Water Intensity (L/m2) 
</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6180095"/>
        <c:crosses val="autoZero"/>
        <c:crossBetween val="between"/>
      </c:valAx>
      <c:spPr>
        <a:noFill/>
        <a:ln>
          <a:solidFill>
            <a:srgbClr val="AC98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rgbClr val="AC98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sz="1800" b="1"/>
              <a:t>GWOF Energy Intensity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GWOF</c:v>
          </c:tx>
          <c:spPr>
            <a:ln w="44450" cap="rnd">
              <a:solidFill>
                <a:srgbClr val="DAC000"/>
              </a:solidFill>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6-A9C8-428E-89E9-27443E684EB0}"/>
                </c:ext>
              </c:extLst>
            </c:dLbl>
            <c:dLbl>
              <c:idx val="2"/>
              <c:delete val="1"/>
              <c:extLst>
                <c:ext xmlns:c15="http://schemas.microsoft.com/office/drawing/2012/chart" uri="{CE6537A1-D6FC-4f65-9D91-7224C49458BB}"/>
                <c:ext xmlns:c16="http://schemas.microsoft.com/office/drawing/2014/chart" uri="{C3380CC4-5D6E-409C-BE32-E72D297353CC}">
                  <c16:uniqueId val="{00000005-A9C8-428E-89E9-27443E684EB0}"/>
                </c:ext>
              </c:extLst>
            </c:dLbl>
            <c:dLbl>
              <c:idx val="3"/>
              <c:delete val="1"/>
              <c:extLst>
                <c:ext xmlns:c15="http://schemas.microsoft.com/office/drawing/2012/chart" uri="{CE6537A1-D6FC-4f65-9D91-7224C49458BB}"/>
                <c:ext xmlns:c16="http://schemas.microsoft.com/office/drawing/2014/chart" uri="{C3380CC4-5D6E-409C-BE32-E72D297353CC}">
                  <c16:uniqueId val="{00000007-A9C8-428E-89E9-27443E684EB0}"/>
                </c:ext>
              </c:extLst>
            </c:dLbl>
            <c:dLbl>
              <c:idx val="4"/>
              <c:delete val="1"/>
              <c:extLst>
                <c:ext xmlns:c15="http://schemas.microsoft.com/office/drawing/2012/chart" uri="{CE6537A1-D6FC-4f65-9D91-7224C49458BB}"/>
                <c:ext xmlns:c16="http://schemas.microsoft.com/office/drawing/2014/chart" uri="{C3380CC4-5D6E-409C-BE32-E72D297353CC}">
                  <c16:uniqueId val="{00000008-A9C8-428E-89E9-27443E684EB0}"/>
                </c:ext>
              </c:extLst>
            </c:dLbl>
            <c:dLbl>
              <c:idx val="5"/>
              <c:delete val="1"/>
              <c:extLst>
                <c:ext xmlns:c15="http://schemas.microsoft.com/office/drawing/2012/chart" uri="{CE6537A1-D6FC-4f65-9D91-7224C49458BB}"/>
                <c:ext xmlns:c16="http://schemas.microsoft.com/office/drawing/2014/chart" uri="{C3380CC4-5D6E-409C-BE32-E72D297353CC}">
                  <c16:uniqueId val="{00000009-A9C8-428E-89E9-27443E684EB0}"/>
                </c:ext>
              </c:extLst>
            </c:dLbl>
            <c:dLbl>
              <c:idx val="6"/>
              <c:delete val="1"/>
              <c:extLst>
                <c:ext xmlns:c15="http://schemas.microsoft.com/office/drawing/2012/chart" uri="{CE6537A1-D6FC-4f65-9D91-7224C49458BB}"/>
                <c:ext xmlns:c16="http://schemas.microsoft.com/office/drawing/2014/chart" uri="{C3380CC4-5D6E-409C-BE32-E72D297353CC}">
                  <c16:uniqueId val="{0000000A-A9C8-428E-89E9-27443E684EB0}"/>
                </c:ext>
              </c:extLst>
            </c:dLbl>
            <c:dLbl>
              <c:idx val="7"/>
              <c:delete val="1"/>
              <c:extLst>
                <c:ext xmlns:c15="http://schemas.microsoft.com/office/drawing/2012/chart" uri="{CE6537A1-D6FC-4f65-9D91-7224C49458BB}"/>
                <c:ext xmlns:c16="http://schemas.microsoft.com/office/drawing/2014/chart" uri="{C3380CC4-5D6E-409C-BE32-E72D297353CC}">
                  <c16:uniqueId val="{0000000B-A9C8-428E-89E9-27443E684EB0}"/>
                </c:ext>
              </c:extLst>
            </c:dLbl>
            <c:dLbl>
              <c:idx val="8"/>
              <c:delete val="1"/>
              <c:extLst>
                <c:ext xmlns:c15="http://schemas.microsoft.com/office/drawing/2012/chart" uri="{CE6537A1-D6FC-4f65-9D91-7224C49458BB}"/>
                <c:ext xmlns:c16="http://schemas.microsoft.com/office/drawing/2014/chart" uri="{C3380CC4-5D6E-409C-BE32-E72D297353CC}">
                  <c16:uniqueId val="{0000000C-A9C8-428E-89E9-27443E684EB0}"/>
                </c:ext>
              </c:extLst>
            </c:dLbl>
            <c:dLbl>
              <c:idx val="9"/>
              <c:delete val="1"/>
              <c:extLst>
                <c:ext xmlns:c15="http://schemas.microsoft.com/office/drawing/2012/chart" uri="{CE6537A1-D6FC-4f65-9D91-7224C49458BB}"/>
                <c:ext xmlns:c16="http://schemas.microsoft.com/office/drawing/2014/chart" uri="{C3380CC4-5D6E-409C-BE32-E72D297353CC}">
                  <c16:uniqueId val="{0000000D-A9C8-428E-89E9-27443E684EB0}"/>
                </c:ext>
              </c:extLst>
            </c:dLbl>
            <c:dLbl>
              <c:idx val="10"/>
              <c:delete val="1"/>
              <c:extLst>
                <c:ext xmlns:c15="http://schemas.microsoft.com/office/drawing/2012/chart" uri="{CE6537A1-D6FC-4f65-9D91-7224C49458BB}"/>
                <c:ext xmlns:c16="http://schemas.microsoft.com/office/drawing/2014/chart" uri="{C3380CC4-5D6E-409C-BE32-E72D297353CC}">
                  <c16:uniqueId val="{0000000E-A9C8-428E-89E9-27443E684EB0}"/>
                </c:ext>
              </c:extLst>
            </c:dLbl>
            <c:dLbl>
              <c:idx val="11"/>
              <c:delete val="1"/>
              <c:extLst>
                <c:ext xmlns:c15="http://schemas.microsoft.com/office/drawing/2012/chart" uri="{CE6537A1-D6FC-4f65-9D91-7224C49458BB}"/>
                <c:ext xmlns:c16="http://schemas.microsoft.com/office/drawing/2014/chart" uri="{C3380CC4-5D6E-409C-BE32-E72D297353CC}">
                  <c16:uniqueId val="{0000000F-A9C8-428E-89E9-27443E684EB0}"/>
                </c:ext>
              </c:extLst>
            </c:dLbl>
            <c:dLbl>
              <c:idx val="12"/>
              <c:delete val="1"/>
              <c:extLst>
                <c:ext xmlns:c15="http://schemas.microsoft.com/office/drawing/2012/chart" uri="{CE6537A1-D6FC-4f65-9D91-7224C49458BB}"/>
                <c:ext xmlns:c16="http://schemas.microsoft.com/office/drawing/2014/chart" uri="{C3380CC4-5D6E-409C-BE32-E72D297353CC}">
                  <c16:uniqueId val="{00000010-A9C8-428E-89E9-27443E684EB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 - GWOF'!$D$7:$Q$7</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'Summary Data - GWOF'!$D$55:$Q$55</c:f>
              <c:numCache>
                <c:formatCode>0</c:formatCode>
                <c:ptCount val="14"/>
                <c:pt idx="0">
                  <c:v>528.0611403484321</c:v>
                </c:pt>
                <c:pt idx="1">
                  <c:v>517.9385444058222</c:v>
                </c:pt>
                <c:pt idx="2">
                  <c:v>507.33341213086089</c:v>
                </c:pt>
                <c:pt idx="3">
                  <c:v>446.89555363380401</c:v>
                </c:pt>
                <c:pt idx="4">
                  <c:v>383.61151723744916</c:v>
                </c:pt>
                <c:pt idx="5">
                  <c:v>406.53812870347781</c:v>
                </c:pt>
                <c:pt idx="6">
                  <c:v>373.25360640455062</c:v>
                </c:pt>
                <c:pt idx="7">
                  <c:v>343.81984393517638</c:v>
                </c:pt>
                <c:pt idx="8">
                  <c:v>324.81421206759921</c:v>
                </c:pt>
                <c:pt idx="9">
                  <c:v>336.31871198776679</c:v>
                </c:pt>
                <c:pt idx="10">
                  <c:v>310.99744087264509</c:v>
                </c:pt>
                <c:pt idx="11">
                  <c:v>300.05490368203806</c:v>
                </c:pt>
                <c:pt idx="12">
                  <c:v>296.66790658823714</c:v>
                </c:pt>
                <c:pt idx="13">
                  <c:v>283.93488351301193</c:v>
                </c:pt>
              </c:numCache>
            </c:numRef>
          </c:val>
          <c:smooth val="0"/>
          <c:extLst>
            <c:ext xmlns:c16="http://schemas.microsoft.com/office/drawing/2014/chart" uri="{C3380CC4-5D6E-409C-BE32-E72D297353CC}">
              <c16:uniqueId val="{00000003-A9C8-428E-89E9-27443E684EB0}"/>
            </c:ext>
          </c:extLst>
        </c:ser>
        <c:dLbls>
          <c:showLegendKey val="0"/>
          <c:showVal val="0"/>
          <c:showCatName val="0"/>
          <c:showSerName val="0"/>
          <c:showPercent val="0"/>
          <c:showBubbleSize val="0"/>
        </c:dLbls>
        <c:smooth val="0"/>
        <c:axId val="1440778912"/>
        <c:axId val="674560096"/>
      </c:lineChart>
      <c:catAx>
        <c:axId val="1440778912"/>
        <c:scaling>
          <c:orientation val="minMax"/>
        </c:scaling>
        <c:delete val="0"/>
        <c:axPos val="b"/>
        <c:numFmt formatCode="General" sourceLinked="1"/>
        <c:majorTickMark val="none"/>
        <c:minorTickMark val="none"/>
        <c:tickLblPos val="nextTo"/>
        <c:spPr>
          <a:noFill/>
          <a:ln w="9525" cap="flat" cmpd="sng" algn="ctr">
            <a:solidFill>
              <a:srgbClr val="AC9800"/>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674560096"/>
        <c:crosses val="autoZero"/>
        <c:auto val="1"/>
        <c:lblAlgn val="ctr"/>
        <c:lblOffset val="100"/>
        <c:noMultiLvlLbl val="0"/>
      </c:catAx>
      <c:valAx>
        <c:axId val="674560096"/>
        <c:scaling>
          <c:orientation val="minMax"/>
        </c:scaling>
        <c:delete val="0"/>
        <c:axPos val="l"/>
        <c:majorGridlines>
          <c:spPr>
            <a:ln w="9525" cap="flat" cmpd="sng" algn="ctr">
              <a:solidFill>
                <a:srgbClr val="AC9800"/>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AU" b="1"/>
                  <a:t>Energy Intensity</a:t>
                </a:r>
                <a:r>
                  <a:rPr lang="en-AU" b="1" baseline="0"/>
                  <a:t> (MJ/m2)</a:t>
                </a:r>
                <a:endParaRPr lang="en-AU"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1440778912"/>
        <c:crosses val="autoZero"/>
        <c:crossBetween val="between"/>
      </c:valAx>
      <c:spPr>
        <a:noFill/>
        <a:ln>
          <a:solidFill>
            <a:srgbClr val="AC98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rnd" cmpd="sng" algn="ctr">
      <a:solidFill>
        <a:srgbClr val="AC9800"/>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r>
              <a:rPr lang="en-US" sz="1800" b="1"/>
              <a:t>GWOF Emissions Intensity</a:t>
            </a:r>
            <a:endParaRPr lang="en-AU" sz="1800" b="1"/>
          </a:p>
        </c:rich>
      </c:tx>
      <c:overlay val="0"/>
      <c:spPr>
        <a:noFill/>
        <a:ln>
          <a:noFill/>
        </a:ln>
        <a:effectLst/>
      </c:spPr>
      <c:txPr>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v>GWOF</c:v>
          </c:tx>
          <c:spPr>
            <a:ln w="44450" cap="rnd">
              <a:solidFill>
                <a:srgbClr val="DAC000"/>
              </a:solidFill>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5-4430-498F-86EE-AACAADC80559}"/>
                </c:ext>
              </c:extLst>
            </c:dLbl>
            <c:dLbl>
              <c:idx val="2"/>
              <c:delete val="1"/>
              <c:extLst>
                <c:ext xmlns:c15="http://schemas.microsoft.com/office/drawing/2012/chart" uri="{CE6537A1-D6FC-4f65-9D91-7224C49458BB}"/>
                <c:ext xmlns:c16="http://schemas.microsoft.com/office/drawing/2014/chart" uri="{C3380CC4-5D6E-409C-BE32-E72D297353CC}">
                  <c16:uniqueId val="{00000006-4430-498F-86EE-AACAADC80559}"/>
                </c:ext>
              </c:extLst>
            </c:dLbl>
            <c:dLbl>
              <c:idx val="3"/>
              <c:delete val="1"/>
              <c:extLst>
                <c:ext xmlns:c15="http://schemas.microsoft.com/office/drawing/2012/chart" uri="{CE6537A1-D6FC-4f65-9D91-7224C49458BB}"/>
                <c:ext xmlns:c16="http://schemas.microsoft.com/office/drawing/2014/chart" uri="{C3380CC4-5D6E-409C-BE32-E72D297353CC}">
                  <c16:uniqueId val="{00000007-4430-498F-86EE-AACAADC80559}"/>
                </c:ext>
              </c:extLst>
            </c:dLbl>
            <c:dLbl>
              <c:idx val="4"/>
              <c:delete val="1"/>
              <c:extLst>
                <c:ext xmlns:c15="http://schemas.microsoft.com/office/drawing/2012/chart" uri="{CE6537A1-D6FC-4f65-9D91-7224C49458BB}"/>
                <c:ext xmlns:c16="http://schemas.microsoft.com/office/drawing/2014/chart" uri="{C3380CC4-5D6E-409C-BE32-E72D297353CC}">
                  <c16:uniqueId val="{00000008-4430-498F-86EE-AACAADC80559}"/>
                </c:ext>
              </c:extLst>
            </c:dLbl>
            <c:dLbl>
              <c:idx val="5"/>
              <c:delete val="1"/>
              <c:extLst>
                <c:ext xmlns:c15="http://schemas.microsoft.com/office/drawing/2012/chart" uri="{CE6537A1-D6FC-4f65-9D91-7224C49458BB}"/>
                <c:ext xmlns:c16="http://schemas.microsoft.com/office/drawing/2014/chart" uri="{C3380CC4-5D6E-409C-BE32-E72D297353CC}">
                  <c16:uniqueId val="{00000009-4430-498F-86EE-AACAADC80559}"/>
                </c:ext>
              </c:extLst>
            </c:dLbl>
            <c:dLbl>
              <c:idx val="6"/>
              <c:delete val="1"/>
              <c:extLst>
                <c:ext xmlns:c15="http://schemas.microsoft.com/office/drawing/2012/chart" uri="{CE6537A1-D6FC-4f65-9D91-7224C49458BB}"/>
                <c:ext xmlns:c16="http://schemas.microsoft.com/office/drawing/2014/chart" uri="{C3380CC4-5D6E-409C-BE32-E72D297353CC}">
                  <c16:uniqueId val="{0000000A-4430-498F-86EE-AACAADC80559}"/>
                </c:ext>
              </c:extLst>
            </c:dLbl>
            <c:dLbl>
              <c:idx val="7"/>
              <c:delete val="1"/>
              <c:extLst>
                <c:ext xmlns:c15="http://schemas.microsoft.com/office/drawing/2012/chart" uri="{CE6537A1-D6FC-4f65-9D91-7224C49458BB}"/>
                <c:ext xmlns:c16="http://schemas.microsoft.com/office/drawing/2014/chart" uri="{C3380CC4-5D6E-409C-BE32-E72D297353CC}">
                  <c16:uniqueId val="{0000000B-4430-498F-86EE-AACAADC80559}"/>
                </c:ext>
              </c:extLst>
            </c:dLbl>
            <c:dLbl>
              <c:idx val="8"/>
              <c:delete val="1"/>
              <c:extLst>
                <c:ext xmlns:c15="http://schemas.microsoft.com/office/drawing/2012/chart" uri="{CE6537A1-D6FC-4f65-9D91-7224C49458BB}"/>
                <c:ext xmlns:c16="http://schemas.microsoft.com/office/drawing/2014/chart" uri="{C3380CC4-5D6E-409C-BE32-E72D297353CC}">
                  <c16:uniqueId val="{0000000C-4430-498F-86EE-AACAADC80559}"/>
                </c:ext>
              </c:extLst>
            </c:dLbl>
            <c:dLbl>
              <c:idx val="9"/>
              <c:delete val="1"/>
              <c:extLst>
                <c:ext xmlns:c15="http://schemas.microsoft.com/office/drawing/2012/chart" uri="{CE6537A1-D6FC-4f65-9D91-7224C49458BB}"/>
                <c:ext xmlns:c16="http://schemas.microsoft.com/office/drawing/2014/chart" uri="{C3380CC4-5D6E-409C-BE32-E72D297353CC}">
                  <c16:uniqueId val="{0000000D-4430-498F-86EE-AACAADC80559}"/>
                </c:ext>
              </c:extLst>
            </c:dLbl>
            <c:dLbl>
              <c:idx val="10"/>
              <c:delete val="1"/>
              <c:extLst>
                <c:ext xmlns:c15="http://schemas.microsoft.com/office/drawing/2012/chart" uri="{CE6537A1-D6FC-4f65-9D91-7224C49458BB}"/>
                <c:ext xmlns:c16="http://schemas.microsoft.com/office/drawing/2014/chart" uri="{C3380CC4-5D6E-409C-BE32-E72D297353CC}">
                  <c16:uniqueId val="{0000000E-4430-498F-86EE-AACAADC80559}"/>
                </c:ext>
              </c:extLst>
            </c:dLbl>
            <c:dLbl>
              <c:idx val="11"/>
              <c:delete val="1"/>
              <c:extLst>
                <c:ext xmlns:c15="http://schemas.microsoft.com/office/drawing/2012/chart" uri="{CE6537A1-D6FC-4f65-9D91-7224C49458BB}"/>
                <c:ext xmlns:c16="http://schemas.microsoft.com/office/drawing/2014/chart" uri="{C3380CC4-5D6E-409C-BE32-E72D297353CC}">
                  <c16:uniqueId val="{0000000F-4430-498F-86EE-AACAADC80559}"/>
                </c:ext>
              </c:extLst>
            </c:dLbl>
            <c:dLbl>
              <c:idx val="12"/>
              <c:delete val="1"/>
              <c:extLst>
                <c:ext xmlns:c15="http://schemas.microsoft.com/office/drawing/2012/chart" uri="{CE6537A1-D6FC-4f65-9D91-7224C49458BB}"/>
                <c:ext xmlns:c16="http://schemas.microsoft.com/office/drawing/2014/chart" uri="{C3380CC4-5D6E-409C-BE32-E72D297353CC}">
                  <c16:uniqueId val="{00000010-4430-498F-86EE-AACAADC80559}"/>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ln>
                      <a:noFill/>
                    </a:ln>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 - GWOF'!$D$7:$Q$7</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'Summary Data - GWOF'!$D$107:$Q$107</c:f>
              <c:numCache>
                <c:formatCode>_-* #,##0_-;\-* #,##0_-;_-* "-"??_-;_-@_-</c:formatCode>
                <c:ptCount val="14"/>
                <c:pt idx="0">
                  <c:v>127.84359210220674</c:v>
                </c:pt>
                <c:pt idx="1">
                  <c:v>124.55069650228114</c:v>
                </c:pt>
                <c:pt idx="2">
                  <c:v>98.621967611019045</c:v>
                </c:pt>
                <c:pt idx="3">
                  <c:v>85.053786666004342</c:v>
                </c:pt>
                <c:pt idx="4">
                  <c:v>67.92983049448604</c:v>
                </c:pt>
                <c:pt idx="5">
                  <c:v>65.620780949382635</c:v>
                </c:pt>
                <c:pt idx="6">
                  <c:v>62.006088614132089</c:v>
                </c:pt>
                <c:pt idx="7">
                  <c:v>56.936287671645282</c:v>
                </c:pt>
                <c:pt idx="8">
                  <c:v>57.181192474000312</c:v>
                </c:pt>
                <c:pt idx="9">
                  <c:v>52.147671994236205</c:v>
                </c:pt>
                <c:pt idx="10">
                  <c:v>42.159986289309025</c:v>
                </c:pt>
                <c:pt idx="11">
                  <c:v>37.719361353175209</c:v>
                </c:pt>
                <c:pt idx="12">
                  <c:v>29.052905032225624</c:v>
                </c:pt>
                <c:pt idx="13">
                  <c:v>27.171093141735913</c:v>
                </c:pt>
              </c:numCache>
            </c:numRef>
          </c:val>
          <c:smooth val="0"/>
          <c:extLst>
            <c:ext xmlns:c16="http://schemas.microsoft.com/office/drawing/2014/chart" uri="{C3380CC4-5D6E-409C-BE32-E72D297353CC}">
              <c16:uniqueId val="{00000004-4430-498F-86EE-AACAADC80559}"/>
            </c:ext>
          </c:extLst>
        </c:ser>
        <c:dLbls>
          <c:showLegendKey val="0"/>
          <c:showVal val="0"/>
          <c:showCatName val="0"/>
          <c:showSerName val="0"/>
          <c:showPercent val="0"/>
          <c:showBubbleSize val="0"/>
        </c:dLbls>
        <c:smooth val="0"/>
        <c:axId val="1809260751"/>
        <c:axId val="524071040"/>
      </c:lineChart>
      <c:catAx>
        <c:axId val="1809260751"/>
        <c:scaling>
          <c:orientation val="minMax"/>
        </c:scaling>
        <c:delete val="0"/>
        <c:axPos val="b"/>
        <c:numFmt formatCode="General" sourceLinked="1"/>
        <c:majorTickMark val="none"/>
        <c:minorTickMark val="none"/>
        <c:tickLblPos val="nextTo"/>
        <c:spPr>
          <a:noFill/>
          <a:ln w="9525" cap="flat" cmpd="sng" algn="ctr">
            <a:solidFill>
              <a:srgbClr val="AC9800"/>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524071040"/>
        <c:crosses val="autoZero"/>
        <c:auto val="1"/>
        <c:lblAlgn val="ctr"/>
        <c:lblOffset val="100"/>
        <c:noMultiLvlLbl val="0"/>
      </c:catAx>
      <c:valAx>
        <c:axId val="524071040"/>
        <c:scaling>
          <c:orientation val="minMax"/>
        </c:scaling>
        <c:delete val="0"/>
        <c:axPos val="l"/>
        <c:majorGridlines>
          <c:spPr>
            <a:ln w="9525" cap="flat" cmpd="sng" algn="ctr">
              <a:solidFill>
                <a:srgbClr val="AC9800"/>
              </a:solidFill>
              <a:round/>
            </a:ln>
            <a:effectLst/>
          </c:spPr>
        </c:majorGridlines>
        <c:title>
          <c:tx>
            <c:rich>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r>
                  <a:rPr lang="en-US" b="1"/>
                  <a:t>Emissions Intensity </a:t>
                </a:r>
                <a:r>
                  <a:rPr lang="en-US" sz="1000" b="1" i="0" u="none" strike="noStrike" baseline="0">
                    <a:effectLst/>
                  </a:rPr>
                  <a:t>(kg </a:t>
                </a:r>
                <a:r>
                  <a:rPr lang="en-AU" sz="1000" b="1" i="0" u="none" strike="noStrike" baseline="0">
                    <a:effectLst/>
                  </a:rPr>
                  <a:t>CO­­2</a:t>
                </a:r>
                <a:r>
                  <a:rPr lang="en-US" sz="1000" b="1" i="0" u="none" strike="noStrike" baseline="0">
                    <a:effectLst/>
                  </a:rPr>
                  <a:t>/m</a:t>
                </a:r>
                <a:r>
                  <a:rPr lang="en-AU" sz="1000" b="1" i="0" u="none" strike="noStrike" baseline="0">
                    <a:effectLst/>
                  </a:rPr>
                  <a:t>2</a:t>
                </a:r>
                <a:r>
                  <a:rPr lang="en-US" sz="1000" b="1" i="0" u="none" strike="noStrike" baseline="0">
                    <a:effectLst/>
                  </a:rPr>
                  <a:t>)</a:t>
                </a:r>
                <a:endParaRPr lang="en-US" b="1"/>
              </a:p>
            </c:rich>
          </c:tx>
          <c:overlay val="0"/>
          <c:spPr>
            <a:noFill/>
            <a:ln>
              <a:noFill/>
            </a:ln>
            <a:effectLst/>
          </c:spPr>
          <c:txPr>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1809260751"/>
        <c:crosses val="autoZero"/>
        <c:crossBetween val="between"/>
      </c:valAx>
      <c:spPr>
        <a:noFill/>
        <a:ln>
          <a:solidFill>
            <a:srgbClr val="AC98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rgbClr val="AC9800"/>
      </a:solidFill>
      <a:round/>
    </a:ln>
    <a:effectLst/>
  </c:spPr>
  <c:txPr>
    <a:bodyPr/>
    <a:lstStyle/>
    <a:p>
      <a:pPr>
        <a:defRPr>
          <a:ln>
            <a:noFill/>
          </a:ln>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800" b="1" i="0" baseline="0">
                <a:effectLst/>
              </a:rPr>
              <a:t>GWSCF Water Intensity</a:t>
            </a:r>
            <a:endParaRPr lang="en-AU">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spPr>
            <a:ln w="44450" cap="rnd">
              <a:solidFill>
                <a:srgbClr val="DAC000"/>
              </a:solidFill>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0-8AA4-4A24-BBB1-38D1D8806A8E}"/>
                </c:ext>
              </c:extLst>
            </c:dLbl>
            <c:dLbl>
              <c:idx val="2"/>
              <c:delete val="1"/>
              <c:extLst>
                <c:ext xmlns:c15="http://schemas.microsoft.com/office/drawing/2012/chart" uri="{CE6537A1-D6FC-4f65-9D91-7224C49458BB}"/>
                <c:ext xmlns:c16="http://schemas.microsoft.com/office/drawing/2014/chart" uri="{C3380CC4-5D6E-409C-BE32-E72D297353CC}">
                  <c16:uniqueId val="{00000001-8AA4-4A24-BBB1-38D1D8806A8E}"/>
                </c:ext>
              </c:extLst>
            </c:dLbl>
            <c:dLbl>
              <c:idx val="3"/>
              <c:delete val="1"/>
              <c:extLst>
                <c:ext xmlns:c15="http://schemas.microsoft.com/office/drawing/2012/chart" uri="{CE6537A1-D6FC-4f65-9D91-7224C49458BB}"/>
                <c:ext xmlns:c16="http://schemas.microsoft.com/office/drawing/2014/chart" uri="{C3380CC4-5D6E-409C-BE32-E72D297353CC}">
                  <c16:uniqueId val="{00000002-8AA4-4A24-BBB1-38D1D8806A8E}"/>
                </c:ext>
              </c:extLst>
            </c:dLbl>
            <c:dLbl>
              <c:idx val="4"/>
              <c:delete val="1"/>
              <c:extLst>
                <c:ext xmlns:c15="http://schemas.microsoft.com/office/drawing/2012/chart" uri="{CE6537A1-D6FC-4f65-9D91-7224C49458BB}"/>
                <c:ext xmlns:c16="http://schemas.microsoft.com/office/drawing/2014/chart" uri="{C3380CC4-5D6E-409C-BE32-E72D297353CC}">
                  <c16:uniqueId val="{00000003-8AA4-4A24-BBB1-38D1D8806A8E}"/>
                </c:ext>
              </c:extLst>
            </c:dLbl>
            <c:dLbl>
              <c:idx val="5"/>
              <c:delete val="1"/>
              <c:extLst>
                <c:ext xmlns:c15="http://schemas.microsoft.com/office/drawing/2012/chart" uri="{CE6537A1-D6FC-4f65-9D91-7224C49458BB}"/>
                <c:ext xmlns:c16="http://schemas.microsoft.com/office/drawing/2014/chart" uri="{C3380CC4-5D6E-409C-BE32-E72D297353CC}">
                  <c16:uniqueId val="{00000004-8AA4-4A24-BBB1-38D1D8806A8E}"/>
                </c:ext>
              </c:extLst>
            </c:dLbl>
            <c:dLbl>
              <c:idx val="6"/>
              <c:delete val="1"/>
              <c:extLst>
                <c:ext xmlns:c15="http://schemas.microsoft.com/office/drawing/2012/chart" uri="{CE6537A1-D6FC-4f65-9D91-7224C49458BB}"/>
                <c:ext xmlns:c16="http://schemas.microsoft.com/office/drawing/2014/chart" uri="{C3380CC4-5D6E-409C-BE32-E72D297353CC}">
                  <c16:uniqueId val="{00000005-8AA4-4A24-BBB1-38D1D8806A8E}"/>
                </c:ext>
              </c:extLst>
            </c:dLbl>
            <c:dLbl>
              <c:idx val="7"/>
              <c:delete val="1"/>
              <c:extLst>
                <c:ext xmlns:c15="http://schemas.microsoft.com/office/drawing/2012/chart" uri="{CE6537A1-D6FC-4f65-9D91-7224C49458BB}"/>
                <c:ext xmlns:c16="http://schemas.microsoft.com/office/drawing/2014/chart" uri="{C3380CC4-5D6E-409C-BE32-E72D297353CC}">
                  <c16:uniqueId val="{00000006-8AA4-4A24-BBB1-38D1D8806A8E}"/>
                </c:ext>
              </c:extLst>
            </c:dLbl>
            <c:dLbl>
              <c:idx val="8"/>
              <c:delete val="1"/>
              <c:extLst>
                <c:ext xmlns:c15="http://schemas.microsoft.com/office/drawing/2012/chart" uri="{CE6537A1-D6FC-4f65-9D91-7224C49458BB}"/>
                <c:ext xmlns:c16="http://schemas.microsoft.com/office/drawing/2014/chart" uri="{C3380CC4-5D6E-409C-BE32-E72D297353CC}">
                  <c16:uniqueId val="{00000007-8AA4-4A24-BBB1-38D1D8806A8E}"/>
                </c:ext>
              </c:extLst>
            </c:dLbl>
            <c:dLbl>
              <c:idx val="9"/>
              <c:delete val="1"/>
              <c:extLst>
                <c:ext xmlns:c15="http://schemas.microsoft.com/office/drawing/2012/chart" uri="{CE6537A1-D6FC-4f65-9D91-7224C49458BB}"/>
                <c:ext xmlns:c16="http://schemas.microsoft.com/office/drawing/2014/chart" uri="{C3380CC4-5D6E-409C-BE32-E72D297353CC}">
                  <c16:uniqueId val="{00000008-8AA4-4A24-BBB1-38D1D8806A8E}"/>
                </c:ext>
              </c:extLst>
            </c:dLbl>
            <c:dLbl>
              <c:idx val="10"/>
              <c:delete val="1"/>
              <c:extLst>
                <c:ext xmlns:c15="http://schemas.microsoft.com/office/drawing/2012/chart" uri="{CE6537A1-D6FC-4f65-9D91-7224C49458BB}"/>
                <c:ext xmlns:c16="http://schemas.microsoft.com/office/drawing/2014/chart" uri="{C3380CC4-5D6E-409C-BE32-E72D297353CC}">
                  <c16:uniqueId val="{00000009-8AA4-4A24-BBB1-38D1D8806A8E}"/>
                </c:ext>
              </c:extLst>
            </c:dLbl>
            <c:dLbl>
              <c:idx val="11"/>
              <c:delete val="1"/>
              <c:extLst>
                <c:ext xmlns:c15="http://schemas.microsoft.com/office/drawing/2012/chart" uri="{CE6537A1-D6FC-4f65-9D91-7224C49458BB}"/>
                <c:ext xmlns:c16="http://schemas.microsoft.com/office/drawing/2014/chart" uri="{C3380CC4-5D6E-409C-BE32-E72D297353CC}">
                  <c16:uniqueId val="{0000000A-8AA4-4A24-BBB1-38D1D8806A8E}"/>
                </c:ext>
              </c:extLst>
            </c:dLbl>
            <c:dLbl>
              <c:idx val="12"/>
              <c:delete val="1"/>
              <c:extLst>
                <c:ext xmlns:c15="http://schemas.microsoft.com/office/drawing/2012/chart" uri="{CE6537A1-D6FC-4f65-9D91-7224C49458BB}"/>
                <c:ext xmlns:c16="http://schemas.microsoft.com/office/drawing/2014/chart" uri="{C3380CC4-5D6E-409C-BE32-E72D297353CC}">
                  <c16:uniqueId val="{0000000B-8AA4-4A24-BBB1-38D1D8806A8E}"/>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 - GWSCF'!$D$7:$Q$7</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'Summary Data - GWSCF'!$D$31:$Q$31</c:f>
              <c:numCache>
                <c:formatCode>0</c:formatCode>
                <c:ptCount val="14"/>
                <c:pt idx="0">
                  <c:v>1721.9823219103612</c:v>
                </c:pt>
                <c:pt idx="1">
                  <c:v>1538.1220553296016</c:v>
                </c:pt>
                <c:pt idx="2">
                  <c:v>1425.6156838093741</c:v>
                </c:pt>
                <c:pt idx="3">
                  <c:v>1313.2233403954804</c:v>
                </c:pt>
                <c:pt idx="4">
                  <c:v>1318.4237494119491</c:v>
                </c:pt>
                <c:pt idx="5">
                  <c:v>1346.2512020410168</c:v>
                </c:pt>
                <c:pt idx="6">
                  <c:v>1158.4219626497259</c:v>
                </c:pt>
                <c:pt idx="7">
                  <c:v>1080.2111999686383</c:v>
                </c:pt>
                <c:pt idx="8">
                  <c:v>1153.9748803049686</c:v>
                </c:pt>
                <c:pt idx="9">
                  <c:v>1172.1727237425187</c:v>
                </c:pt>
                <c:pt idx="10">
                  <c:v>1079.0762105947349</c:v>
                </c:pt>
                <c:pt idx="11">
                  <c:v>1098.8016398960444</c:v>
                </c:pt>
                <c:pt idx="12">
                  <c:v>1074.1966746784044</c:v>
                </c:pt>
                <c:pt idx="13">
                  <c:v>1036.0196175938547</c:v>
                </c:pt>
              </c:numCache>
            </c:numRef>
          </c:val>
          <c:smooth val="0"/>
          <c:extLst>
            <c:ext xmlns:c16="http://schemas.microsoft.com/office/drawing/2014/chart" uri="{C3380CC4-5D6E-409C-BE32-E72D297353CC}">
              <c16:uniqueId val="{0000000C-8AA4-4A24-BBB1-38D1D8806A8E}"/>
            </c:ext>
          </c:extLst>
        </c:ser>
        <c:dLbls>
          <c:showLegendKey val="0"/>
          <c:showVal val="0"/>
          <c:showCatName val="0"/>
          <c:showSerName val="0"/>
          <c:showPercent val="0"/>
          <c:showBubbleSize val="0"/>
        </c:dLbls>
        <c:smooth val="0"/>
        <c:axId val="1496180095"/>
        <c:axId val="1816591247"/>
      </c:lineChart>
      <c:catAx>
        <c:axId val="1496180095"/>
        <c:scaling>
          <c:orientation val="minMax"/>
        </c:scaling>
        <c:delete val="0"/>
        <c:axPos val="b"/>
        <c:numFmt formatCode="General" sourceLinked="1"/>
        <c:majorTickMark val="none"/>
        <c:minorTickMark val="none"/>
        <c:tickLblPos val="nextTo"/>
        <c:spPr>
          <a:noFill/>
          <a:ln w="9525" cap="flat" cmpd="sng" algn="ctr">
            <a:solidFill>
              <a:srgbClr val="AC98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6591247"/>
        <c:crosses val="autoZero"/>
        <c:auto val="1"/>
        <c:lblAlgn val="ctr"/>
        <c:lblOffset val="100"/>
        <c:noMultiLvlLbl val="0"/>
      </c:catAx>
      <c:valAx>
        <c:axId val="1816591247"/>
        <c:scaling>
          <c:orientation val="minMax"/>
        </c:scaling>
        <c:delete val="0"/>
        <c:axPos val="l"/>
        <c:majorGridlines>
          <c:spPr>
            <a:ln w="9525" cap="flat" cmpd="sng" algn="ctr">
              <a:solidFill>
                <a:srgbClr val="AC9800"/>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Water Intensity (L/m2) 
</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6180095"/>
        <c:crosses val="autoZero"/>
        <c:crossBetween val="between"/>
      </c:valAx>
      <c:spPr>
        <a:noFill/>
        <a:ln>
          <a:solidFill>
            <a:srgbClr val="AC98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rgbClr val="AC98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2</xdr:col>
      <xdr:colOff>9373</xdr:colOff>
      <xdr:row>1</xdr:row>
      <xdr:rowOff>28575</xdr:rowOff>
    </xdr:to>
    <xdr:pic>
      <xdr:nvPicPr>
        <xdr:cNvPr id="9" name="Picture 8">
          <a:extLst>
            <a:ext uri="{FF2B5EF4-FFF2-40B4-BE49-F238E27FC236}">
              <a16:creationId xmlns:a16="http://schemas.microsoft.com/office/drawing/2014/main" id="{C7D6F263-839C-4C65-A7D2-609668CAB5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100" y="9525"/>
          <a:ext cx="9207348" cy="3749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0</xdr:colOff>
      <xdr:row>15</xdr:row>
      <xdr:rowOff>0</xdr:rowOff>
    </xdr:from>
    <xdr:to>
      <xdr:col>26</xdr:col>
      <xdr:colOff>487589</xdr:colOff>
      <xdr:row>25</xdr:row>
      <xdr:rowOff>963043</xdr:rowOff>
    </xdr:to>
    <xdr:graphicFrame macro="">
      <xdr:nvGraphicFramePr>
        <xdr:cNvPr id="12" name="Chart 11">
          <a:extLst>
            <a:ext uri="{FF2B5EF4-FFF2-40B4-BE49-F238E27FC236}">
              <a16:creationId xmlns:a16="http://schemas.microsoft.com/office/drawing/2014/main" id="{6C7D3319-9194-465A-9019-1440BA2364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33</xdr:row>
      <xdr:rowOff>0</xdr:rowOff>
    </xdr:from>
    <xdr:to>
      <xdr:col>26</xdr:col>
      <xdr:colOff>486343</xdr:colOff>
      <xdr:row>48</xdr:row>
      <xdr:rowOff>77728</xdr:rowOff>
    </xdr:to>
    <xdr:graphicFrame macro="">
      <xdr:nvGraphicFramePr>
        <xdr:cNvPr id="13" name="Chart 12">
          <a:extLst>
            <a:ext uri="{FF2B5EF4-FFF2-40B4-BE49-F238E27FC236}">
              <a16:creationId xmlns:a16="http://schemas.microsoft.com/office/drawing/2014/main" id="{47102306-12E7-40F4-B326-B63D977EB7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58</xdr:row>
      <xdr:rowOff>0</xdr:rowOff>
    </xdr:from>
    <xdr:to>
      <xdr:col>26</xdr:col>
      <xdr:colOff>483168</xdr:colOff>
      <xdr:row>73</xdr:row>
      <xdr:rowOff>44164</xdr:rowOff>
    </xdr:to>
    <xdr:graphicFrame macro="">
      <xdr:nvGraphicFramePr>
        <xdr:cNvPr id="14" name="Chart 13">
          <a:extLst>
            <a:ext uri="{FF2B5EF4-FFF2-40B4-BE49-F238E27FC236}">
              <a16:creationId xmlns:a16="http://schemas.microsoft.com/office/drawing/2014/main" id="{00CCB237-30CB-4AC3-B3AD-0E9967689A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109</xdr:row>
      <xdr:rowOff>0</xdr:rowOff>
    </xdr:from>
    <xdr:to>
      <xdr:col>26</xdr:col>
      <xdr:colOff>486343</xdr:colOff>
      <xdr:row>120</xdr:row>
      <xdr:rowOff>68146</xdr:rowOff>
    </xdr:to>
    <xdr:graphicFrame macro="">
      <xdr:nvGraphicFramePr>
        <xdr:cNvPr id="15" name="Chart 14" title="Emissions Intensity">
          <a:extLst>
            <a:ext uri="{FF2B5EF4-FFF2-40B4-BE49-F238E27FC236}">
              <a16:creationId xmlns:a16="http://schemas.microsoft.com/office/drawing/2014/main" id="{5CEF5EBA-538A-4E1D-A7AD-C7C85F9B22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15</xdr:row>
      <xdr:rowOff>0</xdr:rowOff>
    </xdr:from>
    <xdr:to>
      <xdr:col>26</xdr:col>
      <xdr:colOff>484414</xdr:colOff>
      <xdr:row>25</xdr:row>
      <xdr:rowOff>1014296</xdr:rowOff>
    </xdr:to>
    <xdr:graphicFrame macro="">
      <xdr:nvGraphicFramePr>
        <xdr:cNvPr id="2" name="Chart 1">
          <a:extLst>
            <a:ext uri="{FF2B5EF4-FFF2-40B4-BE49-F238E27FC236}">
              <a16:creationId xmlns:a16="http://schemas.microsoft.com/office/drawing/2014/main" id="{89F3C2C0-6C03-4172-8A89-E814B6DC6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32</xdr:row>
      <xdr:rowOff>122464</xdr:rowOff>
    </xdr:from>
    <xdr:to>
      <xdr:col>26</xdr:col>
      <xdr:colOff>483168</xdr:colOff>
      <xdr:row>47</xdr:row>
      <xdr:rowOff>172978</xdr:rowOff>
    </xdr:to>
    <xdr:graphicFrame macro="">
      <xdr:nvGraphicFramePr>
        <xdr:cNvPr id="3" name="Chart 2">
          <a:extLst>
            <a:ext uri="{FF2B5EF4-FFF2-40B4-BE49-F238E27FC236}">
              <a16:creationId xmlns:a16="http://schemas.microsoft.com/office/drawing/2014/main" id="{B4399C48-CC02-4070-971F-2B77E7B307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57</xdr:row>
      <xdr:rowOff>108857</xdr:rowOff>
    </xdr:from>
    <xdr:to>
      <xdr:col>26</xdr:col>
      <xdr:colOff>486343</xdr:colOff>
      <xdr:row>72</xdr:row>
      <xdr:rowOff>156196</xdr:rowOff>
    </xdr:to>
    <xdr:graphicFrame macro="">
      <xdr:nvGraphicFramePr>
        <xdr:cNvPr id="4" name="Chart 3">
          <a:extLst>
            <a:ext uri="{FF2B5EF4-FFF2-40B4-BE49-F238E27FC236}">
              <a16:creationId xmlns:a16="http://schemas.microsoft.com/office/drawing/2014/main" id="{4A2E6240-B8EB-4672-9EA6-5621CD101D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109</xdr:row>
      <xdr:rowOff>0</xdr:rowOff>
    </xdr:from>
    <xdr:to>
      <xdr:col>26</xdr:col>
      <xdr:colOff>486343</xdr:colOff>
      <xdr:row>120</xdr:row>
      <xdr:rowOff>140264</xdr:rowOff>
    </xdr:to>
    <xdr:graphicFrame macro="">
      <xdr:nvGraphicFramePr>
        <xdr:cNvPr id="6" name="Chart 5" title="Emissions Intensity">
          <a:extLst>
            <a:ext uri="{FF2B5EF4-FFF2-40B4-BE49-F238E27FC236}">
              <a16:creationId xmlns:a16="http://schemas.microsoft.com/office/drawing/2014/main" id="{ADBAF9A6-EDEE-4A73-AF8A-E6705AF45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18</xdr:col>
      <xdr:colOff>0</xdr:colOff>
      <xdr:row>32</xdr:row>
      <xdr:rowOff>98425</xdr:rowOff>
    </xdr:from>
    <xdr:to>
      <xdr:col>26</xdr:col>
      <xdr:colOff>486343</xdr:colOff>
      <xdr:row>47</xdr:row>
      <xdr:rowOff>91335</xdr:rowOff>
    </xdr:to>
    <xdr:graphicFrame macro="">
      <xdr:nvGraphicFramePr>
        <xdr:cNvPr id="9" name="Chart 8">
          <a:extLst>
            <a:ext uri="{FF2B5EF4-FFF2-40B4-BE49-F238E27FC236}">
              <a16:creationId xmlns:a16="http://schemas.microsoft.com/office/drawing/2014/main" id="{23A45654-B81E-440B-A2AC-73F5AB2311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58</xdr:row>
      <xdr:rowOff>0</xdr:rowOff>
    </xdr:from>
    <xdr:to>
      <xdr:col>26</xdr:col>
      <xdr:colOff>486343</xdr:colOff>
      <xdr:row>73</xdr:row>
      <xdr:rowOff>60039</xdr:rowOff>
    </xdr:to>
    <xdr:graphicFrame macro="">
      <xdr:nvGraphicFramePr>
        <xdr:cNvPr id="12" name="Chart 11">
          <a:extLst>
            <a:ext uri="{FF2B5EF4-FFF2-40B4-BE49-F238E27FC236}">
              <a16:creationId xmlns:a16="http://schemas.microsoft.com/office/drawing/2014/main" id="{EFDE3D23-16BE-4D98-A33C-A0103E59A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15</xdr:row>
      <xdr:rowOff>0</xdr:rowOff>
    </xdr:from>
    <xdr:to>
      <xdr:col>26</xdr:col>
      <xdr:colOff>487589</xdr:colOff>
      <xdr:row>25</xdr:row>
      <xdr:rowOff>881400</xdr:rowOff>
    </xdr:to>
    <xdr:graphicFrame macro="">
      <xdr:nvGraphicFramePr>
        <xdr:cNvPr id="13" name="Chart 12">
          <a:extLst>
            <a:ext uri="{FF2B5EF4-FFF2-40B4-BE49-F238E27FC236}">
              <a16:creationId xmlns:a16="http://schemas.microsoft.com/office/drawing/2014/main" id="{13DC3E8D-7EB6-46C5-BAF2-A0EAB1B6E1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108</xdr:row>
      <xdr:rowOff>0</xdr:rowOff>
    </xdr:from>
    <xdr:to>
      <xdr:col>26</xdr:col>
      <xdr:colOff>483168</xdr:colOff>
      <xdr:row>119</xdr:row>
      <xdr:rowOff>143440</xdr:rowOff>
    </xdr:to>
    <xdr:graphicFrame macro="">
      <xdr:nvGraphicFramePr>
        <xdr:cNvPr id="14" name="Chart 13" title="Emissions Intensity">
          <a:extLst>
            <a:ext uri="{FF2B5EF4-FFF2-40B4-BE49-F238E27FC236}">
              <a16:creationId xmlns:a16="http://schemas.microsoft.com/office/drawing/2014/main" id="{B59ACBE3-6412-4237-8BC0-28C724611A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morj352\AppData\Local\Microsoft\Windows\Temporary%20Internet%20Files\Content.Outlook\8DKCOPAH\(Version%202)%20BT%20EDITS%20GPT%20Data%20Pack%202016%20assured%20201701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morj352\AppData\Local\Microsoft\Windows\Temporary%20Internet%20Files\Content.Outlook\8DKCOPAH\GPT%20Data%20Pack%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hegptgroup-my.sharepoint.com/personal/yuli_candiago_gpt_com_au/Documents/2018%20Data%20Pack/2018%20Data%20Pack%20YC%202012-2017%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Look - Data Pack Summary"/>
      <sheetName val="PIVOT - COSTS"/>
      <sheetName val="PIVOT - Monthly Data Sum"/>
      <sheetName val="DATA - Monthly Data Summary"/>
      <sheetName val="DATA - 2016 GRI Detail"/>
      <sheetName val="DATA - Master Asset Control Reg"/>
      <sheetName val="OBSOLETE PAST HERE &gt;"/>
      <sheetName val="Compare with Environment Pack"/>
      <sheetName val="New Report Spec"/>
      <sheetName val="Recycled Water"/>
      <sheetName val="DATA - GRI Intensity"/>
      <sheetName val="DATA - 2016 Account Extract"/>
      <sheetName val="DATA - 2015 Account Extract"/>
      <sheetName val="GPT GRI Detail"/>
      <sheetName val="Final GRi Detail"/>
      <sheetName val="Energy Intensity"/>
      <sheetName val="Water Intensity"/>
      <sheetName val="Emissions Intensity"/>
      <sheetName val="Waste Performance"/>
      <sheetName val="Waste - 2015 detail"/>
      <sheetName val="Energy Performance"/>
      <sheetName val="Water Performance"/>
      <sheetName val="Explanatory Notes"/>
      <sheetName val="Reference Tables"/>
      <sheetName val="Account_and_Meter_Data_assured"/>
      <sheetName val="Carbon Calculator"/>
      <sheetName val="Energy Calculator"/>
      <sheetName val="Monthly_Account_and_Meter_Data_"/>
      <sheetName val="Consolidation factors"/>
      <sheetName val="Values"/>
      <sheetName val="Carbon Value"/>
    </sheetNames>
    <sheetDataSet>
      <sheetData sheetId="0"/>
      <sheetData sheetId="1">
        <row r="11">
          <cell r="M11" t="str">
            <v>Location</v>
          </cell>
        </row>
      </sheetData>
      <sheetData sheetId="2">
        <row r="4">
          <cell r="A4" t="str">
            <v>Sum of Total Reporting Amount</v>
          </cell>
        </row>
        <row r="80">
          <cell r="A80" t="str">
            <v>Sum of Total Reporting Amount</v>
          </cell>
        </row>
        <row r="132">
          <cell r="A132" t="str">
            <v>Sum of Scope 1 CO2e(t)</v>
          </cell>
        </row>
        <row r="147">
          <cell r="A147" t="str">
            <v>Count of Total Reporting Amount</v>
          </cell>
        </row>
      </sheetData>
      <sheetData sheetId="3"/>
      <sheetData sheetId="4">
        <row r="1">
          <cell r="G1" t="str">
            <v>UtilityName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VIRO SUMMARY"/>
      <sheetName val="PIVOT - Monthly Data Sum"/>
      <sheetName val="DATA - Monthly Data Summary"/>
      <sheetName val="DATA - 2016 GRI Detail"/>
      <sheetName val="DATA - Master Asset Control Reg"/>
    </sheetNames>
    <sheetDataSet>
      <sheetData sheetId="0" refreshError="1"/>
      <sheetData sheetId="1">
        <row r="8">
          <cell r="A8" t="str">
            <v>Sum of Total Reporting Amount</v>
          </cell>
        </row>
        <row r="18">
          <cell r="A18" t="str">
            <v>Sum of Total Reporting Amount</v>
          </cell>
        </row>
        <row r="41">
          <cell r="A41" t="str">
            <v>Sum of Total Reporting Amount</v>
          </cell>
        </row>
        <row r="116">
          <cell r="A116" t="str">
            <v>Sum of Total Data</v>
          </cell>
        </row>
        <row r="164">
          <cell r="A164" t="str">
            <v>Sum of Total CO2e(t)</v>
          </cell>
        </row>
        <row r="176">
          <cell r="A176" t="str">
            <v>Sum of Total CO2e(t)</v>
          </cell>
        </row>
        <row r="188">
          <cell r="A188" t="str">
            <v>Sum of Total Reporting Amount</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ABLE OF CONTENTS"/>
      <sheetName val="REPORT - Enviro Summary"/>
      <sheetName val="REPORT - Tenant and Other Data"/>
      <sheetName val="REPORT - Asset Summary"/>
      <sheetName val="PIVOT - WASTE"/>
      <sheetName val="PIVOT - WATER"/>
      <sheetName val="PIVOT - ELECTRICITY"/>
      <sheetName val="PIVOT - GAS"/>
      <sheetName val="PIVOT - EMISSIONS"/>
      <sheetName val="PIVOT - TENANT"/>
      <sheetName val="PIVOT - COSTS"/>
      <sheetName val="PIVOT-NLA"/>
      <sheetName val="PIVOT - TROUBLESHOOTING"/>
      <sheetName val="PIVOT - WATER for Intensity"/>
      <sheetName val="PIVOT-ENERGY"/>
      <sheetName val="PIVOT-Emission"/>
      <sheetName val="Emissions Intensity"/>
      <sheetName val="Energy Intensity"/>
      <sheetName val="Water Intensity"/>
      <sheetName val="Accrued Notes"/>
      <sheetName val="Diesel Notes"/>
      <sheetName val="Diesel"/>
      <sheetName val="Accrued"/>
      <sheetName val="DATA - Perf Report Baseline"/>
      <sheetName val="DATA - Master Asset Control Reg"/>
      <sheetName val="DATA - Assured Data Pack"/>
      <sheetName val="DATA - Monthly Data Summary"/>
      <sheetName val="CALC - Modification Green CO2e"/>
      <sheetName val="DATA - Group References"/>
      <sheetName val="GRID FACTORS FOR TENANT"/>
      <sheetName val="Report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7" displayName="Table7" ref="B24:F38" totalsRowShown="0" headerRowDxfId="138" dataDxfId="137" tableBorderDxfId="136">
  <tableColumns count="5">
    <tableColumn id="1" xr3:uid="{00000000-0010-0000-0700-000001000000}" name="Year" dataDxfId="135"/>
    <tableColumn id="2" xr3:uid="{00000000-0010-0000-0700-000002000000}" name="Acquisition" dataDxfId="134"/>
    <tableColumn id="3" xr3:uid="{00000000-0010-0000-0700-000003000000}" name="Divestment" dataDxfId="133"/>
    <tableColumn id="4" xr3:uid="{00000000-0010-0000-0700-000004000000}" name="Adjustment" dataDxfId="132"/>
    <tableColumn id="5" xr3:uid="{00000000-0010-0000-0700-000005000000}" name="Anomaly" dataDxfId="131"/>
  </tableColumns>
  <tableStyleInfo name="TableStyleLight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36" displayName="Table36" ref="B5:N50" totalsRowShown="0" headerRowDxfId="130" dataDxfId="129">
  <tableColumns count="13">
    <tableColumn id="1" xr3:uid="{00000000-0010-0000-0000-000001000000}" name="Asset" dataDxfId="128"/>
    <tableColumn id="2" xr3:uid="{00000000-0010-0000-0000-000002000000}" name="Group" dataDxfId="127"/>
    <tableColumn id="4" xr3:uid="{00000000-0010-0000-0000-000004000000}" name="State" dataDxfId="126"/>
    <tableColumn id="3" xr3:uid="{00000000-0010-0000-0000-000003000000}" name="m2" dataDxfId="125" dataCellStyle="Comma"/>
    <tableColumn id="6" xr3:uid="{00000000-0010-0000-0000-000006000000}" name="t CO2-e" dataDxfId="124" dataCellStyle="Comma"/>
    <tableColumn id="5" xr3:uid="{00000000-0010-0000-0000-000005000000}" name="MJ" dataDxfId="123" dataCellStyle="Comma"/>
    <tableColumn id="13" xr3:uid="{00000000-0010-0000-0000-00000D000000}" name="kL" dataDxfId="122" dataCellStyle="Comma"/>
    <tableColumn id="15" xr3:uid="{00000000-0010-0000-0000-00000F000000}" name="Total Materials (t)" dataDxfId="121" dataCellStyle="Comma"/>
    <tableColumn id="20" xr3:uid="{00000000-0010-0000-0000-000014000000}" name="A-Grade (t)" dataDxfId="120" dataCellStyle="Comma"/>
    <tableColumn id="19" xr3:uid="{00000000-0010-0000-0000-000013000000}" name="B-Grade (t)" dataDxfId="119" dataCellStyle="Comma"/>
    <tableColumn id="22" xr3:uid="{00000000-0010-0000-0000-000016000000}" name="C-Grade (t)" dataDxfId="118" dataCellStyle="Comma"/>
    <tableColumn id="17" xr3:uid="{00000000-0010-0000-0000-000011000000}" name="Landfill (t)" dataDxfId="117" dataCellStyle="Comma"/>
    <tableColumn id="21" xr3:uid="{00000000-0010-0000-0000-000015000000}" name="Accrued Data (t)" dataDxfId="116" dataCellStyle="Comma"/>
  </tableColumns>
  <tableStyleInfo name="TableStyleLight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6" displayName="Table6" ref="B5:Q69" totalsRowShown="0" headerRowDxfId="115" dataDxfId="114">
  <tableColumns count="16">
    <tableColumn id="2" xr3:uid="{00000000-0010-0000-0100-000002000000}" name="Emissions Intensity (kg CO2 / m2)" dataDxfId="113"/>
    <tableColumn id="3" xr3:uid="{00000000-0010-0000-0100-000003000000}" name="Group" dataDxfId="112"/>
    <tableColumn id="1" xr3:uid="{00000000-0010-0000-0100-000001000000}" name="2005" dataDxfId="111"/>
    <tableColumn id="4" xr3:uid="{00000000-0010-0000-0100-000004000000}" name="2006" dataDxfId="110"/>
    <tableColumn id="5" xr3:uid="{00000000-0010-0000-0100-000005000000}" name="2007" dataDxfId="109"/>
    <tableColumn id="6" xr3:uid="{00000000-0010-0000-0100-000006000000}" name="2008" dataDxfId="108"/>
    <tableColumn id="7" xr3:uid="{00000000-0010-0000-0100-000007000000}" name="2009" dataDxfId="107"/>
    <tableColumn id="8" xr3:uid="{00000000-0010-0000-0100-000008000000}" name="2010" dataDxfId="106"/>
    <tableColumn id="9" xr3:uid="{00000000-0010-0000-0100-000009000000}" name="2011" dataDxfId="105"/>
    <tableColumn id="10" xr3:uid="{00000000-0010-0000-0100-00000A000000}" name="2012" dataDxfId="104"/>
    <tableColumn id="11" xr3:uid="{00000000-0010-0000-0100-00000B000000}" name="2013" dataDxfId="103"/>
    <tableColumn id="12" xr3:uid="{00000000-0010-0000-0100-00000C000000}" name="2014" dataDxfId="102"/>
    <tableColumn id="13" xr3:uid="{00000000-0010-0000-0100-00000D000000}" name="2015" dataDxfId="101"/>
    <tableColumn id="14" xr3:uid="{00000000-0010-0000-0100-00000E000000}" name="2016" dataDxfId="100"/>
    <tableColumn id="15" xr3:uid="{00000000-0010-0000-0100-00000F000000}" name="2017" dataDxfId="99"/>
    <tableColumn id="16" xr3:uid="{00000000-0010-0000-0100-000010000000}" name="2018" dataDxfId="98"/>
  </tableColumns>
  <tableStyleInfo name="TableStyleLight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B5:Q69" totalsRowShown="0" headerRowDxfId="97" dataDxfId="96" tableBorderDxfId="95">
  <tableColumns count="16">
    <tableColumn id="1" xr3:uid="{00000000-0010-0000-0200-000001000000}" name="Energy Intensity (MJ / m2)" dataDxfId="94"/>
    <tableColumn id="13" xr3:uid="{00000000-0010-0000-0200-00000D000000}" name="Group" dataDxfId="93"/>
    <tableColumn id="2" xr3:uid="{00000000-0010-0000-0200-000002000000}" name="2005" dataDxfId="92"/>
    <tableColumn id="3" xr3:uid="{00000000-0010-0000-0200-000003000000}" name="2006" dataDxfId="91"/>
    <tableColumn id="4" xr3:uid="{00000000-0010-0000-0200-000004000000}" name="2007" dataDxfId="90"/>
    <tableColumn id="5" xr3:uid="{00000000-0010-0000-0200-000005000000}" name="2008" dataDxfId="89"/>
    <tableColumn id="6" xr3:uid="{00000000-0010-0000-0200-000006000000}" name="2009" dataDxfId="88"/>
    <tableColumn id="7" xr3:uid="{00000000-0010-0000-0200-000007000000}" name="2010" dataDxfId="87"/>
    <tableColumn id="8" xr3:uid="{00000000-0010-0000-0200-000008000000}" name="2011" dataDxfId="86"/>
    <tableColumn id="9" xr3:uid="{00000000-0010-0000-0200-000009000000}" name="2012" dataDxfId="85"/>
    <tableColumn id="10" xr3:uid="{00000000-0010-0000-0200-00000A000000}" name="2013" dataDxfId="84"/>
    <tableColumn id="11" xr3:uid="{00000000-0010-0000-0200-00000B000000}" name="2014" dataDxfId="83"/>
    <tableColumn id="12" xr3:uid="{00000000-0010-0000-0200-00000C000000}" name="2015" dataDxfId="82"/>
    <tableColumn id="14" xr3:uid="{00000000-0010-0000-0200-00000E000000}" name="2016" dataDxfId="81"/>
    <tableColumn id="15" xr3:uid="{00000000-0010-0000-0200-00000F000000}" name="2017" dataDxfId="80"/>
    <tableColumn id="16" xr3:uid="{00000000-0010-0000-0200-000010000000}" name="2018" dataDxfId="79"/>
  </tableColumns>
  <tableStyleInfo name="TableStyleLight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B5:Q69" totalsRowShown="0" headerRowDxfId="78" dataDxfId="77">
  <tableColumns count="16">
    <tableColumn id="2" xr3:uid="{00000000-0010-0000-0300-000002000000}" name="Water Intensity (L / m2)" dataDxfId="76"/>
    <tableColumn id="1" xr3:uid="{00000000-0010-0000-0300-000001000000}" name="Group" dataDxfId="75"/>
    <tableColumn id="3" xr3:uid="{00000000-0010-0000-0300-000003000000}" name="2005" dataDxfId="74"/>
    <tableColumn id="4" xr3:uid="{00000000-0010-0000-0300-000004000000}" name="2006" dataDxfId="73"/>
    <tableColumn id="5" xr3:uid="{00000000-0010-0000-0300-000005000000}" name="2007" dataDxfId="72"/>
    <tableColumn id="6" xr3:uid="{00000000-0010-0000-0300-000006000000}" name="2008" dataDxfId="71"/>
    <tableColumn id="7" xr3:uid="{00000000-0010-0000-0300-000007000000}" name="2009" dataDxfId="70"/>
    <tableColumn id="8" xr3:uid="{00000000-0010-0000-0300-000008000000}" name="2010" dataDxfId="69"/>
    <tableColumn id="9" xr3:uid="{00000000-0010-0000-0300-000009000000}" name="2011" dataDxfId="68"/>
    <tableColumn id="10" xr3:uid="{00000000-0010-0000-0300-00000A000000}" name="2012" dataDxfId="67"/>
    <tableColumn id="11" xr3:uid="{00000000-0010-0000-0300-00000B000000}" name="2013" dataDxfId="66"/>
    <tableColumn id="12" xr3:uid="{00000000-0010-0000-0300-00000C000000}" name="2014" dataDxfId="65"/>
    <tableColumn id="13" xr3:uid="{00000000-0010-0000-0300-00000D000000}" name="2015" dataDxfId="64"/>
    <tableColumn id="14" xr3:uid="{00000000-0010-0000-0300-00000E000000}" name="2016" dataDxfId="63"/>
    <tableColumn id="15" xr3:uid="{00000000-0010-0000-0300-00000F000000}" name="2017" dataDxfId="62"/>
    <tableColumn id="16" xr3:uid="{00000000-0010-0000-0300-000010000000}" name="2018" dataDxfId="61"/>
  </tableColumns>
  <tableStyleInfo name="TableStyleLight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able510" displayName="Table510" ref="B5:Q69" totalsRowShown="0" headerRowDxfId="60" dataDxfId="59">
  <tableColumns count="16">
    <tableColumn id="1" xr3:uid="{00000000-0010-0000-0400-000001000000}" name="Waste % Recycled" dataDxfId="58"/>
    <tableColumn id="12" xr3:uid="{00000000-0010-0000-0400-00000C000000}" name="Group" dataDxfId="57"/>
    <tableColumn id="2" xr3:uid="{00000000-0010-0000-0400-000002000000}" name="2005" dataDxfId="56"/>
    <tableColumn id="3" xr3:uid="{00000000-0010-0000-0400-000003000000}" name="2006" dataDxfId="55"/>
    <tableColumn id="4" xr3:uid="{00000000-0010-0000-0400-000004000000}" name="2007" dataDxfId="54"/>
    <tableColumn id="5" xr3:uid="{00000000-0010-0000-0400-000005000000}" name="2008" dataDxfId="53"/>
    <tableColumn id="6" xr3:uid="{00000000-0010-0000-0400-000006000000}" name="2009" dataDxfId="52"/>
    <tableColumn id="7" xr3:uid="{00000000-0010-0000-0400-000007000000}" name="2010" dataDxfId="51"/>
    <tableColumn id="8" xr3:uid="{00000000-0010-0000-0400-000008000000}" name="2011" dataDxfId="50"/>
    <tableColumn id="9" xr3:uid="{00000000-0010-0000-0400-000009000000}" name="2012" dataDxfId="49"/>
    <tableColumn id="10" xr3:uid="{00000000-0010-0000-0400-00000A000000}" name="2013" dataDxfId="48"/>
    <tableColumn id="11" xr3:uid="{00000000-0010-0000-0400-00000B000000}" name="2014" dataDxfId="47"/>
    <tableColumn id="13" xr3:uid="{00000000-0010-0000-0400-00000D000000}" name="2015 _x000a_(A+B+C Grade)" dataDxfId="46" dataCellStyle="Percent"/>
    <tableColumn id="14" xr3:uid="{00000000-0010-0000-0400-00000E000000}" name="2016_x000a_(A+B+C Grade)" dataDxfId="45" dataCellStyle="Percent"/>
    <tableColumn id="15" xr3:uid="{00000000-0010-0000-0400-00000F000000}" name="2017 _x000a_(A+B+C Grade)" dataDxfId="44"/>
    <tableColumn id="16" xr3:uid="{00000000-0010-0000-0400-000010000000}" name="2018 _x000a_(A+B+C Grade)" dataDxfId="43"/>
  </tableColumns>
  <tableStyleInfo name="TableStyleLight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e133" displayName="Table133" ref="B9:AE72" totalsRowShown="0" headerRowDxfId="42" dataDxfId="40" headerRowBorderDxfId="41" tableBorderDxfId="39" headerRowCellStyle="Percent" dataCellStyle="Percent">
  <tableColumns count="30">
    <tableColumn id="1" xr3:uid="{00000000-0010-0000-0500-000001000000}" name="Column1" dataDxfId="38"/>
    <tableColumn id="22" xr3:uid="{00000000-0010-0000-0500-000016000000}" name="Column110" dataDxfId="37"/>
    <tableColumn id="23" xr3:uid="{00000000-0010-0000-0500-000017000000}" name="Column111" dataDxfId="36"/>
    <tableColumn id="24" xr3:uid="{00000000-0010-0000-0500-000018000000}" name="Column112" dataDxfId="35"/>
    <tableColumn id="25" xr3:uid="{00000000-0010-0000-0500-000019000000}" name="Column113" dataDxfId="34"/>
    <tableColumn id="26" xr3:uid="{00000000-0010-0000-0500-00001A000000}" name="Column114" dataDxfId="33"/>
    <tableColumn id="2" xr3:uid="{00000000-0010-0000-0500-000002000000}" name="Column2" dataDxfId="32" dataCellStyle="Comma"/>
    <tableColumn id="3" xr3:uid="{00000000-0010-0000-0500-000003000000}" name="Column3" dataDxfId="31" dataCellStyle="Comma"/>
    <tableColumn id="4" xr3:uid="{00000000-0010-0000-0500-000004000000}" name="Column4" dataDxfId="30" dataCellStyle="Comma"/>
    <tableColumn id="5" xr3:uid="{00000000-0010-0000-0500-000005000000}" name="Column5" dataDxfId="29" dataCellStyle="Percent"/>
    <tableColumn id="6" xr3:uid="{00000000-0010-0000-0500-000006000000}" name="Column6" dataDxfId="28" dataCellStyle="Percent"/>
    <tableColumn id="7" xr3:uid="{00000000-0010-0000-0500-000007000000}" name="Column7" dataDxfId="27" dataCellStyle="Percent"/>
    <tableColumn id="8" xr3:uid="{00000000-0010-0000-0500-000008000000}" name="Column8" dataDxfId="26" dataCellStyle="Percent"/>
    <tableColumn id="9" xr3:uid="{00000000-0010-0000-0500-000009000000}" name="Column9" dataDxfId="25" dataCellStyle="Percent"/>
    <tableColumn id="10" xr3:uid="{00000000-0010-0000-0500-00000A000000}" name="Column10" dataDxfId="24" dataCellStyle="Percent"/>
    <tableColumn id="20" xr3:uid="{00000000-0010-0000-0500-000014000000}" name="Column102" dataDxfId="23" dataCellStyle="Percent"/>
    <tableColumn id="29" xr3:uid="{905BC82C-8BBE-4E28-A714-12386DC32680}" name="Column1022" dataDxfId="22"/>
    <tableColumn id="27" xr3:uid="{00000000-0010-0000-0500-00001B000000}" name="Column103" dataDxfId="21"/>
    <tableColumn id="28" xr3:uid="{00000000-0010-0000-0500-00001C000000}" name="Column104" dataDxfId="20"/>
    <tableColumn id="11" xr3:uid="{00000000-0010-0000-0500-00000B000000}" name="Column11" dataDxfId="19" dataCellStyle="Comma"/>
    <tableColumn id="12" xr3:uid="{00000000-0010-0000-0500-00000C000000}" name="Column12" dataDxfId="18" dataCellStyle="Comma"/>
    <tableColumn id="13" xr3:uid="{00000000-0010-0000-0500-00000D000000}" name="Column13" dataDxfId="17" dataCellStyle="Comma"/>
    <tableColumn id="14" xr3:uid="{00000000-0010-0000-0500-00000E000000}" name="Column14" dataDxfId="16" dataCellStyle="Percent"/>
    <tableColumn id="15" xr3:uid="{00000000-0010-0000-0500-00000F000000}" name="Column15" dataDxfId="15" dataCellStyle="Percent"/>
    <tableColumn id="16" xr3:uid="{00000000-0010-0000-0500-000010000000}" name="Column16" dataDxfId="14" dataCellStyle="Percent"/>
    <tableColumn id="17" xr3:uid="{00000000-0010-0000-0500-000011000000}" name="Column17" dataDxfId="13" dataCellStyle="Percent"/>
    <tableColumn id="18" xr3:uid="{00000000-0010-0000-0500-000012000000}" name="Column18" dataDxfId="12" dataCellStyle="Percent"/>
    <tableColumn id="19" xr3:uid="{00000000-0010-0000-0500-000013000000}" name="Column19" dataDxfId="11" dataCellStyle="Percent"/>
    <tableColumn id="21" xr3:uid="{00000000-0010-0000-0500-000015000000}" name="Column192" dataDxfId="10" dataCellStyle="Percent"/>
    <tableColumn id="30" xr3:uid="{E5923046-B82F-49FA-A1A6-E1FABB7A5512}" name="Column" dataDxfId="9" dataCellStyle="Percent"/>
  </tableColumns>
  <tableStyleInfo name="TableStyleLight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6000000}" name="Table10" displayName="Table10" ref="B7:F53" totalsRowShown="0" headerRowDxfId="8" dataDxfId="6" headerRowBorderDxfId="7" tableBorderDxfId="5" headerRowCellStyle="Accent5">
  <sortState ref="B8:F53">
    <sortCondition ref="C11:C53"/>
    <sortCondition ref="B11:B53"/>
  </sortState>
  <tableColumns count="5">
    <tableColumn id="1" xr3:uid="{00000000-0010-0000-0600-000001000000}" name="Asset" dataDxfId="4"/>
    <tableColumn id="2" xr3:uid="{00000000-0010-0000-0600-000002000000}" name="Group" dataDxfId="3"/>
    <tableColumn id="3" xr3:uid="{00000000-0010-0000-0600-000003000000}" name="State" dataDxfId="2"/>
    <tableColumn id="4" xr3:uid="{00000000-0010-0000-0600-000004000000}" name="Green Star Design &amp; As Built" dataDxfId="1"/>
    <tableColumn id="6" xr3:uid="{00000000-0010-0000-0600-000006000000}" name="Green Star Performance" dataDxfId="0"/>
  </tableColumns>
  <tableStyleInfo name="TableStyleLight5"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oundry">
  <a:themeElements>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nvizi.com/the-gpt-group-harnesses-envizi-to-deliver-energy-management-results/" TargetMode="External"/><Relationship Id="rId7" Type="http://schemas.openxmlformats.org/officeDocument/2006/relationships/drawing" Target="../drawings/drawing1.xml"/><Relationship Id="rId2" Type="http://schemas.openxmlformats.org/officeDocument/2006/relationships/hyperlink" Target="http://www.gpt.com.au/sustainability/assurance" TargetMode="External"/><Relationship Id="rId1" Type="http://schemas.openxmlformats.org/officeDocument/2006/relationships/hyperlink" Target="http://gpt.com.au/Sustainability/Our-Environment/waste-and-resources" TargetMode="External"/><Relationship Id="rId6" Type="http://schemas.openxmlformats.org/officeDocument/2006/relationships/printerSettings" Target="../printerSettings/printerSettings1.bin"/><Relationship Id="rId5" Type="http://schemas.openxmlformats.org/officeDocument/2006/relationships/hyperlink" Target="http://www.nabers.gov.au/" TargetMode="External"/><Relationship Id="rId4" Type="http://schemas.openxmlformats.org/officeDocument/2006/relationships/hyperlink" Target="http://www.gbca.org.au/green-star/why-use-green-star/"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sheetPr>
  <dimension ref="A1:C29"/>
  <sheetViews>
    <sheetView showGridLines="0" tabSelected="1" zoomScale="75" zoomScaleNormal="75" workbookViewId="0">
      <selection activeCell="B1" sqref="B1"/>
    </sheetView>
  </sheetViews>
  <sheetFormatPr defaultColWidth="9" defaultRowHeight="14" x14ac:dyDescent="0.3"/>
  <cols>
    <col min="1" max="1" width="3.75" style="10" customWidth="1"/>
    <col min="2" max="2" width="120.58203125" style="13" customWidth="1"/>
    <col min="3" max="3" width="14.25" style="10" customWidth="1"/>
    <col min="4" max="16384" width="9" style="10"/>
  </cols>
  <sheetData>
    <row r="1" spans="1:3" ht="294" customHeight="1" x14ac:dyDescent="0.3">
      <c r="A1" s="138"/>
    </row>
    <row r="2" spans="1:3" ht="25.5" thickBot="1" x14ac:dyDescent="0.35">
      <c r="B2" s="449" t="s">
        <v>380</v>
      </c>
    </row>
    <row r="3" spans="1:3" ht="102" customHeight="1" thickTop="1" thickBot="1" x14ac:dyDescent="0.35">
      <c r="A3" s="18"/>
      <c r="B3" s="39" t="s">
        <v>307</v>
      </c>
    </row>
    <row r="4" spans="1:3" ht="14.5" thickTop="1" x14ac:dyDescent="0.3">
      <c r="B4" s="11"/>
    </row>
    <row r="5" spans="1:3" ht="18.5" thickBot="1" x14ac:dyDescent="0.35">
      <c r="B5" s="9" t="s">
        <v>93</v>
      </c>
    </row>
    <row r="6" spans="1:3" ht="154.5" thickTop="1" x14ac:dyDescent="0.3">
      <c r="A6" s="18"/>
      <c r="B6" s="119" t="s">
        <v>296</v>
      </c>
    </row>
    <row r="7" spans="1:3" ht="35.25" customHeight="1" x14ac:dyDescent="0.3">
      <c r="B7" s="194" t="s">
        <v>244</v>
      </c>
      <c r="C7" s="18"/>
    </row>
    <row r="8" spans="1:3" ht="35.25" customHeight="1" thickBot="1" x14ac:dyDescent="0.35">
      <c r="B8" s="118" t="s">
        <v>243</v>
      </c>
      <c r="C8" s="18"/>
    </row>
    <row r="9" spans="1:3" ht="14.5" thickTop="1" x14ac:dyDescent="0.3">
      <c r="B9" s="11"/>
      <c r="C9" s="18"/>
    </row>
    <row r="10" spans="1:3" ht="25.5" customHeight="1" thickBot="1" x14ac:dyDescent="0.35">
      <c r="B10" s="30" t="s">
        <v>95</v>
      </c>
      <c r="C10" s="18"/>
    </row>
    <row r="11" spans="1:3" ht="234" customHeight="1" thickTop="1" x14ac:dyDescent="0.3">
      <c r="A11" s="18"/>
      <c r="B11" s="112" t="s">
        <v>297</v>
      </c>
      <c r="C11" s="18"/>
    </row>
    <row r="12" spans="1:3" ht="25.5" customHeight="1" thickBot="1" x14ac:dyDescent="0.35">
      <c r="A12" s="18"/>
      <c r="B12" s="41" t="s">
        <v>92</v>
      </c>
    </row>
    <row r="13" spans="1:3" ht="15" thickTop="1" x14ac:dyDescent="0.3">
      <c r="A13" s="18"/>
      <c r="B13" s="40"/>
    </row>
    <row r="14" spans="1:3" x14ac:dyDescent="0.3">
      <c r="B14" s="12"/>
    </row>
    <row r="15" spans="1:3" ht="25.5" customHeight="1" thickBot="1" x14ac:dyDescent="0.35">
      <c r="B15" s="9" t="s">
        <v>94</v>
      </c>
    </row>
    <row r="16" spans="1:3" ht="155" thickTop="1" thickBot="1" x14ac:dyDescent="0.35">
      <c r="A16" s="18"/>
      <c r="B16" s="39" t="s">
        <v>348</v>
      </c>
    </row>
    <row r="17" spans="1:3" ht="14.5" thickTop="1" x14ac:dyDescent="0.3"/>
    <row r="19" spans="1:3" ht="18.5" thickBot="1" x14ac:dyDescent="0.35">
      <c r="B19" s="9" t="s">
        <v>89</v>
      </c>
    </row>
    <row r="20" spans="1:3" ht="63.75" customHeight="1" thickTop="1" x14ac:dyDescent="0.3">
      <c r="A20" s="18"/>
      <c r="B20" s="112" t="s">
        <v>99</v>
      </c>
    </row>
    <row r="21" spans="1:3" ht="14.5" x14ac:dyDescent="0.3">
      <c r="A21" s="18"/>
      <c r="B21" s="40" t="s">
        <v>132</v>
      </c>
    </row>
    <row r="22" spans="1:3" ht="116.25" customHeight="1" x14ac:dyDescent="0.3">
      <c r="A22" s="18"/>
      <c r="B22" s="11" t="s">
        <v>232</v>
      </c>
      <c r="C22" s="18"/>
    </row>
    <row r="23" spans="1:3" ht="27.75" customHeight="1" thickBot="1" x14ac:dyDescent="0.35">
      <c r="A23" s="18"/>
      <c r="B23" s="118" t="s">
        <v>90</v>
      </c>
    </row>
    <row r="24" spans="1:3" ht="14.5" thickTop="1" x14ac:dyDescent="0.3">
      <c r="B24" s="12"/>
    </row>
    <row r="25" spans="1:3" ht="18.5" thickBot="1" x14ac:dyDescent="0.35">
      <c r="B25" s="9" t="s">
        <v>91</v>
      </c>
    </row>
    <row r="26" spans="1:3" ht="42" customHeight="1" thickTop="1" x14ac:dyDescent="0.3">
      <c r="A26" s="18"/>
      <c r="B26" s="112" t="s">
        <v>97</v>
      </c>
    </row>
    <row r="27" spans="1:3" ht="24.75" customHeight="1" thickBot="1" x14ac:dyDescent="0.35">
      <c r="A27" s="18"/>
      <c r="B27" s="41" t="s">
        <v>96</v>
      </c>
    </row>
    <row r="28" spans="1:3" ht="14.5" thickTop="1" x14ac:dyDescent="0.3"/>
    <row r="29" spans="1:3" x14ac:dyDescent="0.3">
      <c r="B29" s="31" t="s">
        <v>146</v>
      </c>
    </row>
  </sheetData>
  <sheetProtection algorithmName="SHA-512" hashValue="gm4H+04dQFs8s5XNbHvH4UlMo0UIji+jpdKQUe4ZmAlTVnapjE4NyBY72zqjj1Ba1WWtmGeJ74KgzjsBDkOUGQ==" saltValue="WhWLnaKbvWRekM0sfRLoLg==" spinCount="100000" sheet="1" objects="1" scenarios="1"/>
  <hyperlinks>
    <hyperlink ref="B12" r:id="rId1" xr:uid="{00000000-0004-0000-0000-000000000000}"/>
    <hyperlink ref="B27" location="'Explanatory Notes'!A1" display="Click here to access Explanatory Notes" xr:uid="{00000000-0004-0000-0000-000001000000}"/>
    <hyperlink ref="B23" r:id="rId2" xr:uid="{00000000-0004-0000-0000-000002000000}"/>
    <hyperlink ref="B21" r:id="rId3" xr:uid="{00000000-0004-0000-0000-000003000000}"/>
    <hyperlink ref="B29" location="'Data Pack Introduction'!B1" tooltip="Return to Top of Page" display="Return to top of page" xr:uid="{00000000-0004-0000-0000-000004000000}"/>
    <hyperlink ref="B8" r:id="rId4" tooltip="Read More on NABERS Ratings" xr:uid="{00000000-0004-0000-0000-000005000000}"/>
    <hyperlink ref="B7" r:id="rId5" tooltip="Read More on NABERS Ratings" display="NABERS - National Built Environment Rating System" xr:uid="{00000000-0004-0000-0000-000006000000}"/>
  </hyperlinks>
  <pageMargins left="0.70866141732283472" right="0.70866141732283472" top="0.74803149606299213" bottom="0.74803149606299213" header="0.31496062992125984" footer="0.31496062992125984"/>
  <pageSetup paperSize="9" scale="57"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009A46"/>
  </sheetPr>
  <dimension ref="A1:Q89"/>
  <sheetViews>
    <sheetView showGridLines="0" zoomScale="75" zoomScaleNormal="75" workbookViewId="0">
      <pane xSplit="3" ySplit="9" topLeftCell="L10" activePane="bottomRight" state="frozen"/>
      <selection pane="topRight" activeCell="D1" sqref="D1"/>
      <selection pane="bottomLeft" activeCell="A13" sqref="A13"/>
      <selection pane="bottomRight" activeCell="B2" sqref="B2:C2"/>
    </sheetView>
  </sheetViews>
  <sheetFormatPr defaultColWidth="9" defaultRowHeight="14" x14ac:dyDescent="0.3"/>
  <cols>
    <col min="1" max="1" width="3.75" style="7" customWidth="1"/>
    <col min="2" max="2" width="36.83203125" style="7" customWidth="1"/>
    <col min="3" max="3" width="18.58203125" style="7" customWidth="1"/>
    <col min="4" max="16" width="14.75" style="7" customWidth="1"/>
    <col min="17" max="17" width="14.83203125" style="7" customWidth="1"/>
    <col min="18" max="16384" width="9" style="7"/>
  </cols>
  <sheetData>
    <row r="1" spans="1:17" ht="14.5" thickBot="1" x14ac:dyDescent="0.35">
      <c r="A1" s="17"/>
      <c r="B1" s="23"/>
      <c r="C1" s="23"/>
    </row>
    <row r="2" spans="1:17" ht="20.5" thickBot="1" x14ac:dyDescent="0.35">
      <c r="B2" s="476" t="s">
        <v>289</v>
      </c>
      <c r="C2" s="476"/>
    </row>
    <row r="3" spans="1:17" ht="76.5" customHeight="1" x14ac:dyDescent="0.3">
      <c r="B3" s="477" t="s">
        <v>290</v>
      </c>
      <c r="C3" s="477"/>
      <c r="D3" s="17"/>
      <c r="E3" s="21"/>
    </row>
    <row r="4" spans="1:17" ht="6" customHeight="1" x14ac:dyDescent="0.3"/>
    <row r="5" spans="1:17" s="8" customFormat="1" ht="28" x14ac:dyDescent="0.3">
      <c r="B5" s="263" t="s">
        <v>88</v>
      </c>
      <c r="C5" s="265" t="s">
        <v>0</v>
      </c>
      <c r="D5" s="265" t="s">
        <v>135</v>
      </c>
      <c r="E5" s="265" t="s">
        <v>136</v>
      </c>
      <c r="F5" s="265" t="s">
        <v>137</v>
      </c>
      <c r="G5" s="265" t="s">
        <v>138</v>
      </c>
      <c r="H5" s="265" t="s">
        <v>139</v>
      </c>
      <c r="I5" s="265" t="s">
        <v>140</v>
      </c>
      <c r="J5" s="265" t="s">
        <v>141</v>
      </c>
      <c r="K5" s="265" t="s">
        <v>142</v>
      </c>
      <c r="L5" s="265" t="s">
        <v>143</v>
      </c>
      <c r="M5" s="265" t="s">
        <v>144</v>
      </c>
      <c r="N5" s="265" t="s">
        <v>302</v>
      </c>
      <c r="O5" s="265" t="s">
        <v>304</v>
      </c>
      <c r="P5" s="265" t="s">
        <v>303</v>
      </c>
      <c r="Q5" s="265" t="s">
        <v>331</v>
      </c>
    </row>
    <row r="6" spans="1:17" ht="15" customHeight="1" x14ac:dyDescent="0.3">
      <c r="A6" s="17"/>
      <c r="B6" s="238" t="s">
        <v>119</v>
      </c>
      <c r="C6" s="239" t="s">
        <v>122</v>
      </c>
      <c r="D6" s="228">
        <v>0.47</v>
      </c>
      <c r="E6" s="228">
        <v>0.55000000000000004</v>
      </c>
      <c r="F6" s="228">
        <v>0.65</v>
      </c>
      <c r="G6" s="228">
        <v>0.68</v>
      </c>
      <c r="H6" s="228">
        <v>0.71</v>
      </c>
      <c r="I6" s="228">
        <v>0.73</v>
      </c>
      <c r="J6" s="228">
        <v>0.62</v>
      </c>
      <c r="K6" s="228">
        <v>0.56999999999999995</v>
      </c>
      <c r="L6" s="228">
        <v>0.62</v>
      </c>
      <c r="M6" s="228">
        <v>0.62</v>
      </c>
      <c r="N6" s="240">
        <v>0.5</v>
      </c>
      <c r="O6" s="240">
        <v>0.48</v>
      </c>
      <c r="P6" s="228">
        <v>0.42</v>
      </c>
      <c r="Q6" s="228">
        <v>0.41</v>
      </c>
    </row>
    <row r="7" spans="1:17" ht="15" customHeight="1" x14ac:dyDescent="0.3">
      <c r="B7" s="241" t="s">
        <v>100</v>
      </c>
      <c r="C7" s="239" t="s">
        <v>122</v>
      </c>
      <c r="D7" s="228">
        <v>0.21</v>
      </c>
      <c r="E7" s="228">
        <v>0.28999999999999998</v>
      </c>
      <c r="F7" s="228">
        <v>0.33</v>
      </c>
      <c r="G7" s="228">
        <v>0.42</v>
      </c>
      <c r="H7" s="228">
        <v>0.38</v>
      </c>
      <c r="I7" s="228">
        <v>0.4</v>
      </c>
      <c r="J7" s="228">
        <v>0.36</v>
      </c>
      <c r="K7" s="228">
        <v>0.38</v>
      </c>
      <c r="L7" s="228">
        <v>0.38</v>
      </c>
      <c r="M7" s="228">
        <v>0.41</v>
      </c>
      <c r="N7" s="240">
        <v>0.4</v>
      </c>
      <c r="O7" s="240">
        <v>0.39</v>
      </c>
      <c r="P7" s="240">
        <v>0.39589999999999997</v>
      </c>
      <c r="Q7" s="240">
        <v>0.39789999999999998</v>
      </c>
    </row>
    <row r="8" spans="1:17" ht="15" customHeight="1" thickBot="1" x14ac:dyDescent="0.35">
      <c r="B8" s="238" t="s">
        <v>118</v>
      </c>
      <c r="C8" s="239" t="s">
        <v>122</v>
      </c>
      <c r="D8" s="242"/>
      <c r="E8" s="242"/>
      <c r="F8" s="242"/>
      <c r="G8" s="242"/>
      <c r="H8" s="243">
        <v>0.32</v>
      </c>
      <c r="I8" s="243">
        <v>0.3</v>
      </c>
      <c r="J8" s="243">
        <v>0.35</v>
      </c>
      <c r="K8" s="243">
        <v>0.22</v>
      </c>
      <c r="L8" s="243">
        <v>0.24</v>
      </c>
      <c r="M8" s="243">
        <v>0.3</v>
      </c>
      <c r="N8" s="244">
        <v>0.38</v>
      </c>
      <c r="O8" s="244">
        <v>0.47</v>
      </c>
      <c r="P8" s="228">
        <v>0.25900000000000001</v>
      </c>
      <c r="Q8" s="228">
        <v>0.2238</v>
      </c>
    </row>
    <row r="9" spans="1:17" ht="15" customHeight="1" thickTop="1" thickBot="1" x14ac:dyDescent="0.35">
      <c r="A9" s="17"/>
      <c r="B9" s="245" t="s">
        <v>63</v>
      </c>
      <c r="C9" s="246" t="s">
        <v>122</v>
      </c>
      <c r="D9" s="229">
        <v>0.28999999999999998</v>
      </c>
      <c r="E9" s="229">
        <v>0.39</v>
      </c>
      <c r="F9" s="229">
        <v>0.44</v>
      </c>
      <c r="G9" s="229">
        <v>0.51</v>
      </c>
      <c r="H9" s="229">
        <v>0.48</v>
      </c>
      <c r="I9" s="229">
        <v>0.49</v>
      </c>
      <c r="J9" s="229">
        <v>0.43</v>
      </c>
      <c r="K9" s="229">
        <v>0.44</v>
      </c>
      <c r="L9" s="229">
        <v>0.46</v>
      </c>
      <c r="M9" s="229">
        <v>0.47</v>
      </c>
      <c r="N9" s="247">
        <v>0.42</v>
      </c>
      <c r="O9" s="247">
        <v>0.41</v>
      </c>
      <c r="P9" s="229">
        <v>0.4</v>
      </c>
      <c r="Q9" s="229">
        <v>0.4</v>
      </c>
    </row>
    <row r="10" spans="1:17" ht="15" customHeight="1" thickTop="1" x14ac:dyDescent="0.3">
      <c r="B10" s="256" t="s">
        <v>62</v>
      </c>
      <c r="C10" s="251" t="s">
        <v>118</v>
      </c>
      <c r="D10" s="257"/>
      <c r="E10" s="257"/>
      <c r="F10" s="257"/>
      <c r="G10" s="257"/>
      <c r="H10" s="257"/>
      <c r="I10" s="257"/>
      <c r="J10" s="257"/>
      <c r="K10" s="257"/>
      <c r="L10" s="257"/>
      <c r="M10" s="258">
        <v>0.33</v>
      </c>
      <c r="N10" s="259">
        <v>0.38035604665438921</v>
      </c>
      <c r="O10" s="260" t="s">
        <v>105</v>
      </c>
      <c r="P10" s="230" t="s">
        <v>105</v>
      </c>
      <c r="Q10" s="308"/>
    </row>
    <row r="11" spans="1:17" ht="15" customHeight="1" x14ac:dyDescent="0.3">
      <c r="B11" s="248" t="s">
        <v>61</v>
      </c>
      <c r="C11" s="249" t="s">
        <v>118</v>
      </c>
      <c r="D11" s="250"/>
      <c r="E11" s="250"/>
      <c r="F11" s="250"/>
      <c r="G11" s="250"/>
      <c r="H11" s="250"/>
      <c r="I11" s="250"/>
      <c r="J11" s="250"/>
      <c r="K11" s="250"/>
      <c r="L11" s="230">
        <v>0</v>
      </c>
      <c r="M11" s="230">
        <v>0</v>
      </c>
      <c r="N11" s="234" t="s">
        <v>105</v>
      </c>
      <c r="O11" s="252" t="s">
        <v>105</v>
      </c>
      <c r="P11" s="230">
        <v>0.1136853448275862</v>
      </c>
      <c r="Q11" s="387">
        <v>5.5795314426633782E-2</v>
      </c>
    </row>
    <row r="12" spans="1:17" ht="15" customHeight="1" x14ac:dyDescent="0.3">
      <c r="B12" s="248" t="s">
        <v>60</v>
      </c>
      <c r="C12" s="249" t="s">
        <v>118</v>
      </c>
      <c r="D12" s="250"/>
      <c r="E12" s="250"/>
      <c r="F12" s="250"/>
      <c r="G12" s="250"/>
      <c r="H12" s="250"/>
      <c r="I12" s="250"/>
      <c r="J12" s="250"/>
      <c r="K12" s="250"/>
      <c r="L12" s="230">
        <v>0</v>
      </c>
      <c r="M12" s="230">
        <v>0.46</v>
      </c>
      <c r="N12" s="234">
        <v>0.34822215692036423</v>
      </c>
      <c r="O12" s="232">
        <v>0.50894577484172843</v>
      </c>
      <c r="P12" s="230">
        <v>0.27100631019594817</v>
      </c>
      <c r="Q12" s="387">
        <v>0.31697478991596639</v>
      </c>
    </row>
    <row r="13" spans="1:17" ht="15" customHeight="1" x14ac:dyDescent="0.3">
      <c r="B13" s="248" t="s">
        <v>59</v>
      </c>
      <c r="C13" s="249" t="s">
        <v>118</v>
      </c>
      <c r="D13" s="250"/>
      <c r="E13" s="250"/>
      <c r="F13" s="250"/>
      <c r="G13" s="250"/>
      <c r="H13" s="230">
        <v>0.45</v>
      </c>
      <c r="I13" s="230">
        <v>0.43</v>
      </c>
      <c r="J13" s="230">
        <v>0.5</v>
      </c>
      <c r="K13" s="230">
        <v>0.35</v>
      </c>
      <c r="L13" s="230">
        <v>0.37</v>
      </c>
      <c r="M13" s="230">
        <v>0.37</v>
      </c>
      <c r="N13" s="234">
        <v>0.4371859296482411</v>
      </c>
      <c r="O13" s="232"/>
      <c r="P13" s="230"/>
      <c r="Q13" s="387"/>
    </row>
    <row r="14" spans="1:17" ht="15" customHeight="1" x14ac:dyDescent="0.3">
      <c r="B14" s="248" t="s">
        <v>58</v>
      </c>
      <c r="C14" s="249" t="s">
        <v>118</v>
      </c>
      <c r="D14" s="250"/>
      <c r="E14" s="250"/>
      <c r="F14" s="250"/>
      <c r="G14" s="250"/>
      <c r="H14" s="230">
        <v>0.35</v>
      </c>
      <c r="I14" s="230">
        <v>0.37</v>
      </c>
      <c r="J14" s="230">
        <v>0.4</v>
      </c>
      <c r="K14" s="230">
        <v>0.28999999999999998</v>
      </c>
      <c r="L14" s="230">
        <v>0.37</v>
      </c>
      <c r="M14" s="230">
        <v>0.37</v>
      </c>
      <c r="N14" s="234">
        <v>0.42766151046405815</v>
      </c>
      <c r="O14" s="232"/>
      <c r="P14" s="230"/>
      <c r="Q14" s="387"/>
    </row>
    <row r="15" spans="1:17" ht="15" customHeight="1" thickBot="1" x14ac:dyDescent="0.35">
      <c r="B15" s="253" t="s">
        <v>57</v>
      </c>
      <c r="C15" s="254" t="s">
        <v>118</v>
      </c>
      <c r="D15" s="255"/>
      <c r="E15" s="255"/>
      <c r="F15" s="255"/>
      <c r="G15" s="255"/>
      <c r="H15" s="231">
        <v>0.24</v>
      </c>
      <c r="I15" s="231">
        <v>0.19</v>
      </c>
      <c r="J15" s="231">
        <v>0.25</v>
      </c>
      <c r="K15" s="231">
        <v>0.17</v>
      </c>
      <c r="L15" s="231">
        <v>0.46</v>
      </c>
      <c r="M15" s="231">
        <v>0.46</v>
      </c>
      <c r="N15" s="236">
        <v>0.35176448386488018</v>
      </c>
      <c r="O15" s="233">
        <v>0.40810234541577828</v>
      </c>
      <c r="P15" s="233">
        <v>0.40220241216570529</v>
      </c>
      <c r="Q15" s="233">
        <v>0.34627683873915033</v>
      </c>
    </row>
    <row r="16" spans="1:17" ht="15" customHeight="1" x14ac:dyDescent="0.3">
      <c r="B16" s="256" t="s">
        <v>56</v>
      </c>
      <c r="C16" s="251" t="s">
        <v>119</v>
      </c>
      <c r="D16" s="258">
        <v>1</v>
      </c>
      <c r="E16" s="258">
        <v>1</v>
      </c>
      <c r="F16" s="258">
        <v>1</v>
      </c>
      <c r="G16" s="258">
        <v>1</v>
      </c>
      <c r="H16" s="258">
        <v>1</v>
      </c>
      <c r="I16" s="258">
        <v>1</v>
      </c>
      <c r="J16" s="258">
        <v>0.56000000000000005</v>
      </c>
      <c r="K16" s="258">
        <v>0.65</v>
      </c>
      <c r="L16" s="258">
        <v>0.68</v>
      </c>
      <c r="M16" s="258">
        <v>0.64</v>
      </c>
      <c r="N16" s="259">
        <v>0.5811086182409485</v>
      </c>
      <c r="O16" s="234">
        <v>0.62477047374219619</v>
      </c>
      <c r="P16" s="230">
        <v>0.56981835522608049</v>
      </c>
      <c r="Q16" s="387">
        <v>0.47943479193479199</v>
      </c>
    </row>
    <row r="17" spans="2:17" ht="15" customHeight="1" x14ac:dyDescent="0.3">
      <c r="B17" s="248" t="s">
        <v>55</v>
      </c>
      <c r="C17" s="249" t="s">
        <v>119</v>
      </c>
      <c r="D17" s="250"/>
      <c r="E17" s="250"/>
      <c r="F17" s="250"/>
      <c r="G17" s="250"/>
      <c r="H17" s="250"/>
      <c r="I17" s="250"/>
      <c r="J17" s="250"/>
      <c r="K17" s="250"/>
      <c r="L17" s="250"/>
      <c r="M17" s="250"/>
      <c r="N17" s="234" t="s">
        <v>105</v>
      </c>
      <c r="O17" s="234"/>
      <c r="P17" s="230"/>
      <c r="Q17" s="387"/>
    </row>
    <row r="18" spans="2:17" ht="15" customHeight="1" x14ac:dyDescent="0.3">
      <c r="B18" s="248" t="s">
        <v>54</v>
      </c>
      <c r="C18" s="249" t="s">
        <v>119</v>
      </c>
      <c r="D18" s="250"/>
      <c r="E18" s="250"/>
      <c r="F18" s="250"/>
      <c r="G18" s="250"/>
      <c r="H18" s="250"/>
      <c r="I18" s="250"/>
      <c r="J18" s="250"/>
      <c r="K18" s="250"/>
      <c r="L18" s="250"/>
      <c r="M18" s="250"/>
      <c r="N18" s="234" t="s">
        <v>105</v>
      </c>
      <c r="O18" s="234"/>
      <c r="P18" s="230"/>
      <c r="Q18" s="387"/>
    </row>
    <row r="19" spans="2:17" ht="15" customHeight="1" x14ac:dyDescent="0.3">
      <c r="B19" s="248" t="s">
        <v>53</v>
      </c>
      <c r="C19" s="249" t="s">
        <v>119</v>
      </c>
      <c r="D19" s="250"/>
      <c r="E19" s="250"/>
      <c r="F19" s="250"/>
      <c r="G19" s="250"/>
      <c r="H19" s="250"/>
      <c r="I19" s="250"/>
      <c r="J19" s="250"/>
      <c r="K19" s="250"/>
      <c r="L19" s="250"/>
      <c r="M19" s="250"/>
      <c r="N19" s="234">
        <v>0.16610751984289338</v>
      </c>
      <c r="O19" s="235"/>
      <c r="P19" s="230"/>
      <c r="Q19" s="387"/>
    </row>
    <row r="20" spans="2:17" ht="15" customHeight="1" x14ac:dyDescent="0.3">
      <c r="B20" s="248" t="s">
        <v>52</v>
      </c>
      <c r="C20" s="249" t="s">
        <v>119</v>
      </c>
      <c r="D20" s="235"/>
      <c r="E20" s="235"/>
      <c r="F20" s="235"/>
      <c r="G20" s="235"/>
      <c r="H20" s="235"/>
      <c r="I20" s="235"/>
      <c r="J20" s="235"/>
      <c r="K20" s="235"/>
      <c r="L20" s="235"/>
      <c r="M20" s="235"/>
      <c r="N20" s="252">
        <v>0.31401931401931404</v>
      </c>
      <c r="O20" s="234">
        <v>0.24511599511599522</v>
      </c>
      <c r="P20" s="230">
        <v>0.30143588713726277</v>
      </c>
      <c r="Q20" s="387">
        <v>0.40011689070718875</v>
      </c>
    </row>
    <row r="21" spans="2:17" ht="15" customHeight="1" x14ac:dyDescent="0.3">
      <c r="B21" s="248" t="s">
        <v>51</v>
      </c>
      <c r="C21" s="249" t="s">
        <v>119</v>
      </c>
      <c r="D21" s="250"/>
      <c r="E21" s="250"/>
      <c r="F21" s="250"/>
      <c r="G21" s="250"/>
      <c r="H21" s="250"/>
      <c r="I21" s="250"/>
      <c r="J21" s="250"/>
      <c r="K21" s="250"/>
      <c r="L21" s="230">
        <v>0.64</v>
      </c>
      <c r="M21" s="230">
        <v>0.56999999999999995</v>
      </c>
      <c r="N21" s="234">
        <v>0.56219128100098104</v>
      </c>
      <c r="O21" s="234">
        <v>0.61135286552386325</v>
      </c>
      <c r="P21" s="230">
        <v>0.52080417048800498</v>
      </c>
      <c r="Q21" s="387">
        <v>0.48319879400894761</v>
      </c>
    </row>
    <row r="22" spans="2:17" ht="15" customHeight="1" x14ac:dyDescent="0.3">
      <c r="B22" s="248" t="s">
        <v>50</v>
      </c>
      <c r="C22" s="249" t="s">
        <v>119</v>
      </c>
      <c r="D22" s="230">
        <v>0.35</v>
      </c>
      <c r="E22" s="230">
        <v>0.32</v>
      </c>
      <c r="F22" s="230">
        <v>0.32</v>
      </c>
      <c r="G22" s="230">
        <v>0.51</v>
      </c>
      <c r="H22" s="230">
        <v>0.74</v>
      </c>
      <c r="I22" s="250"/>
      <c r="J22" s="250"/>
      <c r="K22" s="250"/>
      <c r="L22" s="250"/>
      <c r="M22" s="250"/>
      <c r="N22" s="234" t="s">
        <v>105</v>
      </c>
      <c r="O22" s="234"/>
      <c r="P22" s="230"/>
      <c r="Q22" s="387"/>
    </row>
    <row r="23" spans="2:17" ht="15" customHeight="1" x14ac:dyDescent="0.3">
      <c r="B23" s="248" t="s">
        <v>49</v>
      </c>
      <c r="C23" s="249" t="s">
        <v>119</v>
      </c>
      <c r="D23" s="250"/>
      <c r="E23" s="250"/>
      <c r="F23" s="250"/>
      <c r="G23" s="250"/>
      <c r="H23" s="250"/>
      <c r="I23" s="250"/>
      <c r="J23" s="250"/>
      <c r="K23" s="250"/>
      <c r="L23" s="250"/>
      <c r="M23" s="250"/>
      <c r="N23" s="234">
        <v>0.46994795381892157</v>
      </c>
      <c r="O23" s="234">
        <v>0.59797258904016193</v>
      </c>
      <c r="P23" s="230">
        <v>0.42402153655001035</v>
      </c>
      <c r="Q23" s="387">
        <v>0.65654894255132124</v>
      </c>
    </row>
    <row r="24" spans="2:17" ht="15" customHeight="1" x14ac:dyDescent="0.3">
      <c r="B24" s="248" t="s">
        <v>48</v>
      </c>
      <c r="C24" s="249" t="s">
        <v>119</v>
      </c>
      <c r="D24" s="250"/>
      <c r="E24" s="250"/>
      <c r="F24" s="250"/>
      <c r="G24" s="250"/>
      <c r="H24" s="230">
        <v>0.65</v>
      </c>
      <c r="I24" s="230">
        <v>0.75</v>
      </c>
      <c r="J24" s="230">
        <v>0.79</v>
      </c>
      <c r="K24" s="230">
        <v>0.74</v>
      </c>
      <c r="L24" s="230">
        <v>0.7</v>
      </c>
      <c r="M24" s="230">
        <v>0.71</v>
      </c>
      <c r="N24" s="234">
        <v>0.5979363336992316</v>
      </c>
      <c r="O24" s="234"/>
      <c r="P24" s="230"/>
      <c r="Q24" s="387"/>
    </row>
    <row r="25" spans="2:17" ht="15" customHeight="1" x14ac:dyDescent="0.3">
      <c r="B25" s="248" t="s">
        <v>47</v>
      </c>
      <c r="C25" s="249" t="s">
        <v>119</v>
      </c>
      <c r="D25" s="230">
        <v>0.69</v>
      </c>
      <c r="E25" s="230">
        <v>0.53</v>
      </c>
      <c r="F25" s="230">
        <v>0.63</v>
      </c>
      <c r="G25" s="230">
        <v>0.69</v>
      </c>
      <c r="H25" s="230">
        <v>0.65</v>
      </c>
      <c r="I25" s="230">
        <v>0.69</v>
      </c>
      <c r="J25" s="230">
        <v>0.69</v>
      </c>
      <c r="K25" s="230">
        <v>0.62</v>
      </c>
      <c r="L25" s="230">
        <v>0.57999999999999996</v>
      </c>
      <c r="M25" s="230">
        <v>0.66</v>
      </c>
      <c r="N25" s="234">
        <v>0.40526901669758814</v>
      </c>
      <c r="O25" s="234">
        <v>0.43104832236314006</v>
      </c>
      <c r="P25" s="230">
        <v>0.34838407219666562</v>
      </c>
      <c r="Q25" s="387">
        <v>0.46946292329086325</v>
      </c>
    </row>
    <row r="26" spans="2:17" ht="15" customHeight="1" x14ac:dyDescent="0.3">
      <c r="B26" s="248" t="s">
        <v>46</v>
      </c>
      <c r="C26" s="249" t="s">
        <v>119</v>
      </c>
      <c r="D26" s="250"/>
      <c r="E26" s="250"/>
      <c r="F26" s="250"/>
      <c r="G26" s="250"/>
      <c r="H26" s="230">
        <v>0.39</v>
      </c>
      <c r="I26" s="230">
        <v>0.43</v>
      </c>
      <c r="J26" s="230">
        <v>0.45</v>
      </c>
      <c r="K26" s="230">
        <v>0.46</v>
      </c>
      <c r="L26" s="230">
        <v>0.49</v>
      </c>
      <c r="M26" s="230">
        <v>0.46</v>
      </c>
      <c r="N26" s="234">
        <v>0.28560110913052089</v>
      </c>
      <c r="O26" s="234">
        <v>0.26258820052458531</v>
      </c>
      <c r="P26" s="230" t="s">
        <v>105</v>
      </c>
      <c r="Q26" s="387"/>
    </row>
    <row r="27" spans="2:17" ht="24.75" customHeight="1" x14ac:dyDescent="0.3">
      <c r="B27" s="49" t="s">
        <v>300</v>
      </c>
      <c r="C27" s="249" t="s">
        <v>119</v>
      </c>
      <c r="D27" s="230">
        <v>0.28999999999999998</v>
      </c>
      <c r="E27" s="230">
        <v>0.42</v>
      </c>
      <c r="F27" s="230">
        <v>0.56000000000000005</v>
      </c>
      <c r="G27" s="230">
        <v>0.62</v>
      </c>
      <c r="H27" s="230">
        <v>0.68</v>
      </c>
      <c r="I27" s="230">
        <v>0.83</v>
      </c>
      <c r="J27" s="230">
        <v>0.73</v>
      </c>
      <c r="K27" s="230">
        <v>0.59</v>
      </c>
      <c r="L27" s="230">
        <v>0.56999999999999995</v>
      </c>
      <c r="M27" s="230">
        <v>0.49</v>
      </c>
      <c r="N27" s="234">
        <v>0.48</v>
      </c>
      <c r="O27" s="234">
        <v>0.38</v>
      </c>
      <c r="P27" s="230">
        <v>0.41</v>
      </c>
      <c r="Q27" s="387">
        <v>0.39119999999999999</v>
      </c>
    </row>
    <row r="28" spans="2:17" ht="15" customHeight="1" x14ac:dyDescent="0.3">
      <c r="B28" s="248" t="s">
        <v>45</v>
      </c>
      <c r="C28" s="249" t="s">
        <v>119</v>
      </c>
      <c r="D28" s="250"/>
      <c r="E28" s="250"/>
      <c r="F28" s="250"/>
      <c r="G28" s="250"/>
      <c r="H28" s="250"/>
      <c r="I28" s="250"/>
      <c r="J28" s="250"/>
      <c r="K28" s="250"/>
      <c r="L28" s="250"/>
      <c r="M28" s="250"/>
      <c r="N28" s="234">
        <v>0.29982068141063956</v>
      </c>
      <c r="O28" s="234">
        <v>0.37920410783055197</v>
      </c>
      <c r="P28" s="230">
        <v>0.33814963310386564</v>
      </c>
      <c r="Q28" s="387">
        <v>0.27373170058005708</v>
      </c>
    </row>
    <row r="29" spans="2:17" ht="15" customHeight="1" x14ac:dyDescent="0.3">
      <c r="B29" s="248" t="s">
        <v>44</v>
      </c>
      <c r="C29" s="249" t="s">
        <v>119</v>
      </c>
      <c r="D29" s="250"/>
      <c r="E29" s="250"/>
      <c r="F29" s="250"/>
      <c r="G29" s="250"/>
      <c r="H29" s="250"/>
      <c r="I29" s="250"/>
      <c r="J29" s="250"/>
      <c r="K29" s="250"/>
      <c r="L29" s="250"/>
      <c r="M29" s="250"/>
      <c r="N29" s="234">
        <v>0.36031851360318518</v>
      </c>
      <c r="O29" s="234">
        <v>0.38877452998490453</v>
      </c>
      <c r="P29" s="230">
        <v>0.32211133822291688</v>
      </c>
      <c r="Q29" s="387">
        <v>0.47020004124561759</v>
      </c>
    </row>
    <row r="30" spans="2:17" ht="15" customHeight="1" x14ac:dyDescent="0.3">
      <c r="B30" s="248" t="s">
        <v>43</v>
      </c>
      <c r="C30" s="249" t="s">
        <v>119</v>
      </c>
      <c r="D30" s="250"/>
      <c r="E30" s="250"/>
      <c r="F30" s="250"/>
      <c r="G30" s="250"/>
      <c r="H30" s="250"/>
      <c r="I30" s="250"/>
      <c r="J30" s="250"/>
      <c r="K30" s="250"/>
      <c r="L30" s="250"/>
      <c r="M30" s="250"/>
      <c r="N30" s="234">
        <v>0.61459442530535546</v>
      </c>
      <c r="O30" s="234">
        <v>0.48963981409759877</v>
      </c>
      <c r="P30" s="230">
        <v>0.43900228920259438</v>
      </c>
      <c r="Q30" s="387">
        <v>0.50351161534305777</v>
      </c>
    </row>
    <row r="31" spans="2:17" ht="15" customHeight="1" x14ac:dyDescent="0.3">
      <c r="B31" s="248" t="s">
        <v>42</v>
      </c>
      <c r="C31" s="249" t="s">
        <v>119</v>
      </c>
      <c r="D31" s="250"/>
      <c r="E31" s="230">
        <v>0</v>
      </c>
      <c r="F31" s="230">
        <v>0</v>
      </c>
      <c r="G31" s="230">
        <v>0.3</v>
      </c>
      <c r="H31" s="230">
        <v>0.17</v>
      </c>
      <c r="I31" s="230">
        <v>0.11</v>
      </c>
      <c r="J31" s="230">
        <v>0.17</v>
      </c>
      <c r="K31" s="230">
        <v>0.35</v>
      </c>
      <c r="L31" s="230">
        <v>0.44</v>
      </c>
      <c r="M31" s="230">
        <v>0.44</v>
      </c>
      <c r="N31" s="234">
        <v>0.41062732741334868</v>
      </c>
      <c r="O31" s="234">
        <v>0.28686730506155955</v>
      </c>
      <c r="P31" s="230">
        <v>0.31008827238335435</v>
      </c>
      <c r="Q31" s="387">
        <v>0.42262482476005608</v>
      </c>
    </row>
    <row r="32" spans="2:17" ht="15" customHeight="1" x14ac:dyDescent="0.3">
      <c r="B32" s="248" t="s">
        <v>41</v>
      </c>
      <c r="C32" s="249" t="s">
        <v>119</v>
      </c>
      <c r="D32" s="250"/>
      <c r="E32" s="250"/>
      <c r="F32" s="250"/>
      <c r="G32" s="230">
        <v>0.32</v>
      </c>
      <c r="H32" s="230">
        <v>0.47</v>
      </c>
      <c r="I32" s="230">
        <v>0.41</v>
      </c>
      <c r="J32" s="230">
        <v>0.36</v>
      </c>
      <c r="K32" s="230">
        <v>0.3</v>
      </c>
      <c r="L32" s="230">
        <v>0.64</v>
      </c>
      <c r="M32" s="250"/>
      <c r="N32" s="234" t="s">
        <v>105</v>
      </c>
      <c r="O32" s="234"/>
      <c r="P32" s="230"/>
      <c r="Q32" s="387"/>
    </row>
    <row r="33" spans="2:17" ht="15" customHeight="1" x14ac:dyDescent="0.3">
      <c r="B33" s="248" t="s">
        <v>309</v>
      </c>
      <c r="C33" s="249" t="s">
        <v>119</v>
      </c>
      <c r="D33" s="250"/>
      <c r="E33" s="250"/>
      <c r="F33" s="250"/>
      <c r="G33" s="250"/>
      <c r="H33" s="250"/>
      <c r="I33" s="250"/>
      <c r="J33" s="250"/>
      <c r="K33" s="250"/>
      <c r="L33" s="250"/>
      <c r="M33" s="250"/>
      <c r="N33" s="234" t="s">
        <v>105</v>
      </c>
      <c r="O33" s="234"/>
      <c r="P33" s="230"/>
      <c r="Q33" s="387"/>
    </row>
    <row r="34" spans="2:17" ht="15" customHeight="1" x14ac:dyDescent="0.3">
      <c r="B34" s="248" t="s">
        <v>39</v>
      </c>
      <c r="C34" s="249" t="s">
        <v>119</v>
      </c>
      <c r="D34" s="230">
        <v>0.41</v>
      </c>
      <c r="E34" s="230">
        <v>0.56999999999999995</v>
      </c>
      <c r="F34" s="230">
        <v>0.86</v>
      </c>
      <c r="G34" s="230">
        <v>0.73</v>
      </c>
      <c r="H34" s="230">
        <v>0.69</v>
      </c>
      <c r="I34" s="230">
        <v>0.74</v>
      </c>
      <c r="J34" s="230">
        <v>0.61</v>
      </c>
      <c r="K34" s="230">
        <v>0.57999999999999996</v>
      </c>
      <c r="L34" s="230">
        <v>0.59</v>
      </c>
      <c r="M34" s="230">
        <v>0.63</v>
      </c>
      <c r="N34" s="234">
        <v>0.62285017633996598</v>
      </c>
      <c r="O34" s="234">
        <v>0.60561643101013529</v>
      </c>
      <c r="P34" s="230">
        <v>0.52238654986141186</v>
      </c>
      <c r="Q34" s="387">
        <v>0.48192257789655102</v>
      </c>
    </row>
    <row r="35" spans="2:17" ht="15" customHeight="1" x14ac:dyDescent="0.3">
      <c r="B35" s="248" t="s">
        <v>38</v>
      </c>
      <c r="C35" s="249" t="s">
        <v>119</v>
      </c>
      <c r="D35" s="250"/>
      <c r="E35" s="250"/>
      <c r="F35" s="250"/>
      <c r="G35" s="250"/>
      <c r="H35" s="250"/>
      <c r="I35" s="250"/>
      <c r="J35" s="250"/>
      <c r="K35" s="250"/>
      <c r="L35" s="250"/>
      <c r="M35" s="250"/>
      <c r="N35" s="234" t="s">
        <v>105</v>
      </c>
      <c r="O35" s="234">
        <v>0.20448851406189356</v>
      </c>
      <c r="P35" s="230">
        <v>0.25960598541243707</v>
      </c>
      <c r="Q35" s="387">
        <v>0.25240113543570403</v>
      </c>
    </row>
    <row r="36" spans="2:17" x14ac:dyDescent="0.3">
      <c r="B36" s="248" t="s">
        <v>37</v>
      </c>
      <c r="C36" s="249" t="s">
        <v>119</v>
      </c>
      <c r="D36" s="250"/>
      <c r="E36" s="250"/>
      <c r="F36" s="250"/>
      <c r="G36" s="250"/>
      <c r="H36" s="250"/>
      <c r="I36" s="250"/>
      <c r="J36" s="250"/>
      <c r="K36" s="250"/>
      <c r="L36" s="250"/>
      <c r="M36" s="250"/>
      <c r="N36" s="234" t="s">
        <v>105</v>
      </c>
      <c r="O36" s="234" t="s">
        <v>305</v>
      </c>
      <c r="P36" s="234" t="s">
        <v>305</v>
      </c>
      <c r="Q36" s="234" t="s">
        <v>305</v>
      </c>
    </row>
    <row r="37" spans="2:17" x14ac:dyDescent="0.3">
      <c r="B37" s="248" t="s">
        <v>36</v>
      </c>
      <c r="C37" s="249" t="s">
        <v>119</v>
      </c>
      <c r="D37" s="250"/>
      <c r="E37" s="250"/>
      <c r="F37" s="250"/>
      <c r="G37" s="250"/>
      <c r="H37" s="250"/>
      <c r="I37" s="250"/>
      <c r="J37" s="250"/>
      <c r="K37" s="250"/>
      <c r="L37" s="250"/>
      <c r="M37" s="250"/>
      <c r="N37" s="234" t="s">
        <v>105</v>
      </c>
      <c r="O37" s="234" t="s">
        <v>305</v>
      </c>
      <c r="P37" s="234" t="s">
        <v>305</v>
      </c>
      <c r="Q37" s="234" t="s">
        <v>305</v>
      </c>
    </row>
    <row r="38" spans="2:17" ht="15" customHeight="1" x14ac:dyDescent="0.3">
      <c r="B38" s="248" t="s">
        <v>35</v>
      </c>
      <c r="C38" s="249" t="s">
        <v>119</v>
      </c>
      <c r="D38" s="234">
        <v>0.74</v>
      </c>
      <c r="E38" s="234">
        <v>0.67</v>
      </c>
      <c r="F38" s="234">
        <v>0.74</v>
      </c>
      <c r="G38" s="234">
        <v>0.81</v>
      </c>
      <c r="H38" s="234">
        <v>0.86</v>
      </c>
      <c r="I38" s="234">
        <v>0.88</v>
      </c>
      <c r="J38" s="234">
        <v>0.75</v>
      </c>
      <c r="K38" s="234">
        <v>0.78</v>
      </c>
      <c r="L38" s="234">
        <v>0.81</v>
      </c>
      <c r="M38" s="234">
        <v>0.82</v>
      </c>
      <c r="N38" s="234">
        <v>0.70584054695606446</v>
      </c>
      <c r="O38" s="234">
        <v>0.6422604733578029</v>
      </c>
      <c r="P38" s="230">
        <v>0.40560674886437376</v>
      </c>
      <c r="Q38" s="387">
        <v>0.3544687474399934</v>
      </c>
    </row>
    <row r="39" spans="2:17" ht="15" customHeight="1" x14ac:dyDescent="0.3">
      <c r="B39" s="248" t="s">
        <v>34</v>
      </c>
      <c r="C39" s="249" t="s">
        <v>119</v>
      </c>
      <c r="D39" s="230">
        <v>0.59</v>
      </c>
      <c r="E39" s="230">
        <v>0.7</v>
      </c>
      <c r="F39" s="230">
        <v>0.69</v>
      </c>
      <c r="G39" s="230">
        <v>0.7</v>
      </c>
      <c r="H39" s="230">
        <v>0.77</v>
      </c>
      <c r="I39" s="230">
        <v>0.81</v>
      </c>
      <c r="J39" s="230">
        <v>0.57999999999999996</v>
      </c>
      <c r="K39" s="230">
        <v>0.35</v>
      </c>
      <c r="L39" s="230">
        <v>0.56999999999999995</v>
      </c>
      <c r="M39" s="230">
        <v>0.55000000000000004</v>
      </c>
      <c r="N39" s="234">
        <v>0.52821652512104122</v>
      </c>
      <c r="O39" s="234">
        <v>0.56093875480789546</v>
      </c>
      <c r="P39" s="230">
        <v>0.5391171832084064</v>
      </c>
      <c r="Q39" s="387">
        <v>0.51480151636565374</v>
      </c>
    </row>
    <row r="40" spans="2:17" ht="15" customHeight="1" x14ac:dyDescent="0.3">
      <c r="B40" s="248" t="s">
        <v>33</v>
      </c>
      <c r="C40" s="249" t="s">
        <v>119</v>
      </c>
      <c r="D40" s="230">
        <v>0.48</v>
      </c>
      <c r="E40" s="230">
        <v>0.57999999999999996</v>
      </c>
      <c r="F40" s="230">
        <v>0.62</v>
      </c>
      <c r="G40" s="230">
        <v>0.55000000000000004</v>
      </c>
      <c r="H40" s="230">
        <v>0.77</v>
      </c>
      <c r="I40" s="230">
        <v>0.84</v>
      </c>
      <c r="J40" s="230">
        <v>0.75</v>
      </c>
      <c r="K40" s="230">
        <v>0.73</v>
      </c>
      <c r="L40" s="230">
        <v>0.72</v>
      </c>
      <c r="M40" s="230">
        <v>0.66</v>
      </c>
      <c r="N40" s="234">
        <v>0.65665196278311166</v>
      </c>
      <c r="O40" s="234">
        <v>0.67007872397278578</v>
      </c>
      <c r="P40" s="230">
        <v>0.36165303837410512</v>
      </c>
      <c r="Q40" s="387">
        <v>0.31987538940809973</v>
      </c>
    </row>
    <row r="41" spans="2:17" ht="15" customHeight="1" x14ac:dyDescent="0.3">
      <c r="B41" s="248" t="s">
        <v>32</v>
      </c>
      <c r="C41" s="249" t="s">
        <v>119</v>
      </c>
      <c r="D41" s="230">
        <v>0.49</v>
      </c>
      <c r="E41" s="230">
        <v>0.63</v>
      </c>
      <c r="F41" s="230">
        <v>0.54</v>
      </c>
      <c r="G41" s="230">
        <v>0.62</v>
      </c>
      <c r="H41" s="230">
        <v>0.79</v>
      </c>
      <c r="I41" s="230">
        <v>0.84</v>
      </c>
      <c r="J41" s="230">
        <v>0.72</v>
      </c>
      <c r="K41" s="230">
        <v>0.55000000000000004</v>
      </c>
      <c r="L41" s="230">
        <v>0.55000000000000004</v>
      </c>
      <c r="M41" s="230">
        <v>0.48</v>
      </c>
      <c r="N41" s="234">
        <v>0.43479234071993994</v>
      </c>
      <c r="O41" s="234">
        <v>0.48324879084581818</v>
      </c>
      <c r="P41" s="230">
        <v>0.34031565697317878</v>
      </c>
      <c r="Q41" s="387">
        <v>0.32217024776395597</v>
      </c>
    </row>
    <row r="42" spans="2:17" ht="15" customHeight="1" x14ac:dyDescent="0.3">
      <c r="B42" s="248" t="s">
        <v>31</v>
      </c>
      <c r="C42" s="249" t="s">
        <v>119</v>
      </c>
      <c r="D42" s="250"/>
      <c r="E42" s="230">
        <v>0.77</v>
      </c>
      <c r="F42" s="230">
        <v>0.74</v>
      </c>
      <c r="G42" s="230">
        <v>0.69</v>
      </c>
      <c r="H42" s="230">
        <v>0.79</v>
      </c>
      <c r="I42" s="230">
        <v>0.86</v>
      </c>
      <c r="J42" s="230">
        <v>0.76</v>
      </c>
      <c r="K42" s="230">
        <v>0.64</v>
      </c>
      <c r="L42" s="230">
        <v>0.67</v>
      </c>
      <c r="M42" s="230">
        <v>0.8</v>
      </c>
      <c r="N42" s="234">
        <v>0.53190403266972941</v>
      </c>
      <c r="O42" s="234">
        <v>0.53244507078342196</v>
      </c>
      <c r="P42" s="230">
        <v>0.27031066510088614</v>
      </c>
      <c r="Q42" s="387">
        <v>0.28563685636856367</v>
      </c>
    </row>
    <row r="43" spans="2:17" x14ac:dyDescent="0.3">
      <c r="B43" s="248" t="s">
        <v>30</v>
      </c>
      <c r="C43" s="249" t="s">
        <v>119</v>
      </c>
      <c r="D43" s="230">
        <v>0.32</v>
      </c>
      <c r="E43" s="230">
        <v>0.44</v>
      </c>
      <c r="F43" s="230">
        <v>0.48</v>
      </c>
      <c r="G43" s="230">
        <v>0.64</v>
      </c>
      <c r="H43" s="230">
        <v>0.57999999999999996</v>
      </c>
      <c r="I43" s="230">
        <v>0.68</v>
      </c>
      <c r="J43" s="230">
        <v>0.61</v>
      </c>
      <c r="K43" s="230">
        <v>0.66</v>
      </c>
      <c r="L43" s="230">
        <v>0.59</v>
      </c>
      <c r="M43" s="230">
        <v>0.41</v>
      </c>
      <c r="N43" s="234" t="s">
        <v>306</v>
      </c>
      <c r="O43" s="234" t="s">
        <v>306</v>
      </c>
      <c r="P43" s="234" t="s">
        <v>306</v>
      </c>
      <c r="Q43" s="234" t="s">
        <v>306</v>
      </c>
    </row>
    <row r="44" spans="2:17" ht="15" customHeight="1" x14ac:dyDescent="0.3">
      <c r="B44" s="248" t="s">
        <v>29</v>
      </c>
      <c r="C44" s="249" t="s">
        <v>119</v>
      </c>
      <c r="D44" s="230">
        <v>0.31</v>
      </c>
      <c r="E44" s="230">
        <v>0.38</v>
      </c>
      <c r="F44" s="230">
        <v>0.77</v>
      </c>
      <c r="G44" s="230">
        <v>0.83</v>
      </c>
      <c r="H44" s="230">
        <v>0.83</v>
      </c>
      <c r="I44" s="230">
        <v>0.87</v>
      </c>
      <c r="J44" s="230">
        <v>0.72</v>
      </c>
      <c r="K44" s="230">
        <v>0.51</v>
      </c>
      <c r="L44" s="230">
        <v>0.63</v>
      </c>
      <c r="M44" s="230">
        <v>0.73</v>
      </c>
      <c r="N44" s="234">
        <v>0.29999024295053178</v>
      </c>
      <c r="O44" s="234">
        <v>0.3247599837247756</v>
      </c>
      <c r="P44" s="230">
        <v>0.31394457701217493</v>
      </c>
      <c r="Q44" s="387">
        <v>0.32149809448084882</v>
      </c>
    </row>
    <row r="45" spans="2:17" ht="15" customHeight="1" x14ac:dyDescent="0.3">
      <c r="B45" s="248" t="s">
        <v>28</v>
      </c>
      <c r="C45" s="249" t="s">
        <v>119</v>
      </c>
      <c r="D45" s="250"/>
      <c r="E45" s="250"/>
      <c r="F45" s="250"/>
      <c r="G45" s="250"/>
      <c r="H45" s="250"/>
      <c r="I45" s="250"/>
      <c r="J45" s="250"/>
      <c r="K45" s="250"/>
      <c r="L45" s="230">
        <v>0.65</v>
      </c>
      <c r="M45" s="230">
        <v>0.43</v>
      </c>
      <c r="N45" s="234">
        <v>0.26340996168582376</v>
      </c>
      <c r="O45" s="234">
        <v>0.30397380397380391</v>
      </c>
      <c r="P45" s="230">
        <v>0.27797235023041472</v>
      </c>
      <c r="Q45" s="387">
        <v>0.20736191011721961</v>
      </c>
    </row>
    <row r="46" spans="2:17" ht="15" customHeight="1" x14ac:dyDescent="0.3">
      <c r="B46" s="248" t="s">
        <v>27</v>
      </c>
      <c r="C46" s="249" t="s">
        <v>119</v>
      </c>
      <c r="D46" s="230">
        <v>0.3</v>
      </c>
      <c r="E46" s="230">
        <v>0.47</v>
      </c>
      <c r="F46" s="230">
        <v>0.56000000000000005</v>
      </c>
      <c r="G46" s="230">
        <v>0.55000000000000004</v>
      </c>
      <c r="H46" s="230">
        <v>0.61</v>
      </c>
      <c r="I46" s="230">
        <v>0.53</v>
      </c>
      <c r="J46" s="230">
        <v>0.54</v>
      </c>
      <c r="K46" s="230">
        <v>0.56000000000000005</v>
      </c>
      <c r="L46" s="230">
        <v>0.6</v>
      </c>
      <c r="M46" s="230">
        <v>0.62</v>
      </c>
      <c r="N46" s="234">
        <v>0.55752815909890874</v>
      </c>
      <c r="O46" s="234">
        <v>0.48130102712667899</v>
      </c>
      <c r="P46" s="230">
        <v>0.4589986148543449</v>
      </c>
      <c r="Q46" s="387">
        <v>0.41273994660790714</v>
      </c>
    </row>
    <row r="47" spans="2:17" ht="15" customHeight="1" x14ac:dyDescent="0.3">
      <c r="B47" s="248" t="s">
        <v>26</v>
      </c>
      <c r="C47" s="249" t="s">
        <v>119</v>
      </c>
      <c r="D47" s="230">
        <v>0.05</v>
      </c>
      <c r="E47" s="230">
        <v>0.06</v>
      </c>
      <c r="F47" s="230">
        <v>0.22</v>
      </c>
      <c r="G47" s="230">
        <v>0.28999999999999998</v>
      </c>
      <c r="H47" s="250"/>
      <c r="I47" s="230">
        <v>0.42</v>
      </c>
      <c r="J47" s="230">
        <v>0.49</v>
      </c>
      <c r="K47" s="230">
        <v>0.61</v>
      </c>
      <c r="L47" s="230">
        <v>0.64</v>
      </c>
      <c r="M47" s="230">
        <v>0.69</v>
      </c>
      <c r="N47" s="234">
        <v>0.58527366192924102</v>
      </c>
      <c r="O47" s="234"/>
      <c r="P47" s="230"/>
      <c r="Q47" s="387"/>
    </row>
    <row r="48" spans="2:17" ht="15" customHeight="1" x14ac:dyDescent="0.3">
      <c r="B48" s="248" t="s">
        <v>25</v>
      </c>
      <c r="C48" s="249" t="s">
        <v>119</v>
      </c>
      <c r="D48" s="230">
        <v>0.34</v>
      </c>
      <c r="E48" s="230">
        <v>0.32</v>
      </c>
      <c r="F48" s="230">
        <v>0.26</v>
      </c>
      <c r="G48" s="230">
        <v>0.33</v>
      </c>
      <c r="H48" s="230">
        <v>0.39</v>
      </c>
      <c r="I48" s="230">
        <v>0.36</v>
      </c>
      <c r="J48" s="230">
        <v>0.47</v>
      </c>
      <c r="K48" s="230">
        <v>0.38</v>
      </c>
      <c r="L48" s="230">
        <v>0.34</v>
      </c>
      <c r="M48" s="230">
        <v>0.41</v>
      </c>
      <c r="N48" s="234">
        <v>0.3694818944490606</v>
      </c>
      <c r="O48" s="234"/>
      <c r="P48" s="230"/>
      <c r="Q48" s="387"/>
    </row>
    <row r="49" spans="2:17" ht="15" customHeight="1" x14ac:dyDescent="0.3">
      <c r="B49" s="248" t="s">
        <v>24</v>
      </c>
      <c r="C49" s="249" t="s">
        <v>119</v>
      </c>
      <c r="D49" s="250"/>
      <c r="E49" s="250"/>
      <c r="F49" s="250"/>
      <c r="G49" s="250"/>
      <c r="H49" s="250"/>
      <c r="I49" s="250"/>
      <c r="J49" s="250"/>
      <c r="K49" s="250"/>
      <c r="L49" s="250"/>
      <c r="M49" s="250"/>
      <c r="N49" s="234">
        <v>5.5801921655580178E-2</v>
      </c>
      <c r="O49" s="234"/>
      <c r="P49" s="230"/>
      <c r="Q49" s="387"/>
    </row>
    <row r="50" spans="2:17" ht="15" customHeight="1" thickBot="1" x14ac:dyDescent="0.35">
      <c r="B50" s="253" t="s">
        <v>23</v>
      </c>
      <c r="C50" s="254" t="s">
        <v>119</v>
      </c>
      <c r="D50" s="255"/>
      <c r="E50" s="255"/>
      <c r="F50" s="255"/>
      <c r="G50" s="255"/>
      <c r="H50" s="231">
        <v>0.66</v>
      </c>
      <c r="I50" s="231">
        <v>0.53</v>
      </c>
      <c r="J50" s="231">
        <v>0.56000000000000005</v>
      </c>
      <c r="K50" s="231">
        <v>0.55000000000000004</v>
      </c>
      <c r="L50" s="231">
        <v>0.48</v>
      </c>
      <c r="M50" s="231">
        <v>0.53</v>
      </c>
      <c r="N50" s="236">
        <v>0.50433236502053491</v>
      </c>
      <c r="O50" s="236">
        <v>0.46963141286313809</v>
      </c>
      <c r="P50" s="236">
        <v>0.50007008690776555</v>
      </c>
      <c r="Q50" s="236">
        <v>0.43936731107205618</v>
      </c>
    </row>
    <row r="51" spans="2:17" ht="15" customHeight="1" x14ac:dyDescent="0.3">
      <c r="B51" s="256" t="s">
        <v>22</v>
      </c>
      <c r="C51" s="251" t="s">
        <v>100</v>
      </c>
      <c r="D51" s="258">
        <v>0.33</v>
      </c>
      <c r="E51" s="258">
        <v>0.39</v>
      </c>
      <c r="F51" s="258">
        <v>0.49</v>
      </c>
      <c r="G51" s="258">
        <v>1</v>
      </c>
      <c r="H51" s="258">
        <v>0.7</v>
      </c>
      <c r="I51" s="258">
        <v>0.24</v>
      </c>
      <c r="J51" s="258">
        <v>0.3</v>
      </c>
      <c r="K51" s="258">
        <v>0.34</v>
      </c>
      <c r="L51" s="257"/>
      <c r="M51" s="257"/>
      <c r="N51" s="259" t="s">
        <v>105</v>
      </c>
      <c r="O51" s="235"/>
      <c r="P51" s="230"/>
      <c r="Q51" s="387"/>
    </row>
    <row r="52" spans="2:17" ht="15" customHeight="1" x14ac:dyDescent="0.3">
      <c r="B52" s="248" t="s">
        <v>21</v>
      </c>
      <c r="C52" s="249" t="s">
        <v>100</v>
      </c>
      <c r="D52" s="230">
        <v>0.03</v>
      </c>
      <c r="E52" s="230">
        <v>0.18</v>
      </c>
      <c r="F52" s="230">
        <v>0.28999999999999998</v>
      </c>
      <c r="G52" s="230">
        <v>0.14000000000000001</v>
      </c>
      <c r="H52" s="230">
        <v>0.25</v>
      </c>
      <c r="I52" s="258">
        <v>0.25</v>
      </c>
      <c r="J52" s="230">
        <v>0.22</v>
      </c>
      <c r="K52" s="230">
        <v>0.23</v>
      </c>
      <c r="L52" s="230">
        <v>0.23</v>
      </c>
      <c r="M52" s="230">
        <v>0.23</v>
      </c>
      <c r="N52" s="234">
        <v>0.26</v>
      </c>
      <c r="O52" s="252">
        <v>0.26465664417960916</v>
      </c>
      <c r="P52" s="230">
        <v>0.23865892545574877</v>
      </c>
      <c r="Q52" s="387">
        <v>0.22674622674622671</v>
      </c>
    </row>
    <row r="53" spans="2:17" ht="15" customHeight="1" x14ac:dyDescent="0.3">
      <c r="B53" s="248" t="s">
        <v>20</v>
      </c>
      <c r="C53" s="249" t="s">
        <v>100</v>
      </c>
      <c r="D53" s="230">
        <v>0.38</v>
      </c>
      <c r="E53" s="230">
        <v>1</v>
      </c>
      <c r="F53" s="230">
        <v>1</v>
      </c>
      <c r="G53" s="230">
        <v>1</v>
      </c>
      <c r="H53" s="230">
        <v>0.92</v>
      </c>
      <c r="I53" s="230">
        <v>0.72</v>
      </c>
      <c r="J53" s="230">
        <v>0.83</v>
      </c>
      <c r="K53" s="230">
        <v>0.84</v>
      </c>
      <c r="L53" s="230">
        <v>0.85</v>
      </c>
      <c r="M53" s="230">
        <v>0.83</v>
      </c>
      <c r="N53" s="234">
        <v>0.7074871924742927</v>
      </c>
      <c r="O53" s="252">
        <v>0.67421925777545733</v>
      </c>
      <c r="P53" s="230">
        <v>0.65171986806491555</v>
      </c>
      <c r="Q53" s="387">
        <v>0.59073257646709465</v>
      </c>
    </row>
    <row r="54" spans="2:17" ht="15" customHeight="1" x14ac:dyDescent="0.3">
      <c r="B54" s="248" t="s">
        <v>19</v>
      </c>
      <c r="C54" s="249" t="s">
        <v>100</v>
      </c>
      <c r="D54" s="230">
        <v>0.11</v>
      </c>
      <c r="E54" s="230">
        <v>0.18</v>
      </c>
      <c r="F54" s="230">
        <v>0.2</v>
      </c>
      <c r="G54" s="230">
        <v>0.25</v>
      </c>
      <c r="H54" s="230">
        <v>0.23</v>
      </c>
      <c r="I54" s="230">
        <v>0.28999999999999998</v>
      </c>
      <c r="J54" s="230">
        <v>0.33</v>
      </c>
      <c r="K54" s="230">
        <v>0.34</v>
      </c>
      <c r="L54" s="230">
        <v>0.3</v>
      </c>
      <c r="M54" s="230">
        <v>0.28999999999999998</v>
      </c>
      <c r="N54" s="234">
        <v>0.32225678106529854</v>
      </c>
      <c r="O54" s="252">
        <v>0.35661891446738425</v>
      </c>
      <c r="P54" s="230">
        <v>0.27281321308269041</v>
      </c>
      <c r="Q54" s="387">
        <v>0.29584418525648293</v>
      </c>
    </row>
    <row r="55" spans="2:17" ht="15" customHeight="1" x14ac:dyDescent="0.3">
      <c r="B55" s="248" t="s">
        <v>18</v>
      </c>
      <c r="C55" s="249" t="s">
        <v>100</v>
      </c>
      <c r="D55" s="230">
        <v>0.3</v>
      </c>
      <c r="E55" s="230">
        <v>0.35</v>
      </c>
      <c r="F55" s="230">
        <v>0.36</v>
      </c>
      <c r="G55" s="230">
        <v>0.34</v>
      </c>
      <c r="H55" s="230">
        <v>0.31</v>
      </c>
      <c r="I55" s="230">
        <v>0.37</v>
      </c>
      <c r="J55" s="230">
        <v>0.23</v>
      </c>
      <c r="K55" s="230">
        <v>0.17</v>
      </c>
      <c r="L55" s="230">
        <v>0.18</v>
      </c>
      <c r="M55" s="230">
        <v>0.46</v>
      </c>
      <c r="N55" s="234">
        <v>0.51096877847326672</v>
      </c>
      <c r="O55" s="252"/>
      <c r="P55" s="230"/>
      <c r="Q55" s="387"/>
    </row>
    <row r="56" spans="2:17" ht="15" customHeight="1" x14ac:dyDescent="0.3">
      <c r="B56" s="248" t="s">
        <v>17</v>
      </c>
      <c r="C56" s="249" t="s">
        <v>100</v>
      </c>
      <c r="D56" s="230">
        <v>0.34</v>
      </c>
      <c r="E56" s="230">
        <v>0.49</v>
      </c>
      <c r="F56" s="230">
        <v>0.37</v>
      </c>
      <c r="G56" s="230">
        <v>0.24</v>
      </c>
      <c r="H56" s="250"/>
      <c r="I56" s="250"/>
      <c r="J56" s="250"/>
      <c r="K56" s="250"/>
      <c r="L56" s="250"/>
      <c r="M56" s="250"/>
      <c r="N56" s="234" t="s">
        <v>105</v>
      </c>
      <c r="O56" s="252"/>
      <c r="P56" s="230"/>
      <c r="Q56" s="387"/>
    </row>
    <row r="57" spans="2:17" ht="15" customHeight="1" x14ac:dyDescent="0.3">
      <c r="B57" s="248" t="s">
        <v>16</v>
      </c>
      <c r="C57" s="249" t="s">
        <v>100</v>
      </c>
      <c r="D57" s="230">
        <v>0.8</v>
      </c>
      <c r="E57" s="230">
        <v>0.37</v>
      </c>
      <c r="F57" s="230">
        <v>0.36</v>
      </c>
      <c r="G57" s="230">
        <v>0.31</v>
      </c>
      <c r="H57" s="230">
        <v>0.25</v>
      </c>
      <c r="I57" s="230">
        <v>0.4</v>
      </c>
      <c r="J57" s="230">
        <v>0.42</v>
      </c>
      <c r="K57" s="230">
        <v>0.28999999999999998</v>
      </c>
      <c r="L57" s="230">
        <v>0.22</v>
      </c>
      <c r="M57" s="230">
        <v>0.28000000000000003</v>
      </c>
      <c r="N57" s="234" t="s">
        <v>105</v>
      </c>
      <c r="O57" s="252"/>
      <c r="P57" s="230"/>
      <c r="Q57" s="387"/>
    </row>
    <row r="58" spans="2:17" ht="15" customHeight="1" x14ac:dyDescent="0.3">
      <c r="B58" s="248" t="s">
        <v>15</v>
      </c>
      <c r="C58" s="249" t="s">
        <v>100</v>
      </c>
      <c r="D58" s="250"/>
      <c r="E58" s="230">
        <v>0.36</v>
      </c>
      <c r="F58" s="230">
        <v>0.32</v>
      </c>
      <c r="G58" s="230">
        <v>0.41</v>
      </c>
      <c r="H58" s="230">
        <v>0.24</v>
      </c>
      <c r="I58" s="230">
        <v>0.28000000000000003</v>
      </c>
      <c r="J58" s="230">
        <v>0.28999999999999998</v>
      </c>
      <c r="K58" s="230">
        <v>0.3</v>
      </c>
      <c r="L58" s="230">
        <v>0.24</v>
      </c>
      <c r="M58" s="230">
        <v>0.25</v>
      </c>
      <c r="N58" s="234">
        <v>0.29884417429497756</v>
      </c>
      <c r="O58" s="252">
        <v>0.33679306735202347</v>
      </c>
      <c r="P58" s="230">
        <v>0.38308292285604556</v>
      </c>
      <c r="Q58" s="387">
        <v>0.37579681170645929</v>
      </c>
    </row>
    <row r="59" spans="2:17" ht="15" customHeight="1" x14ac:dyDescent="0.3">
      <c r="B59" s="248" t="s">
        <v>14</v>
      </c>
      <c r="C59" s="249" t="s">
        <v>100</v>
      </c>
      <c r="D59" s="230">
        <v>0.22</v>
      </c>
      <c r="E59" s="230">
        <v>0.19</v>
      </c>
      <c r="F59" s="230">
        <v>0.18</v>
      </c>
      <c r="G59" s="230">
        <v>0.67</v>
      </c>
      <c r="H59" s="230">
        <v>0.62</v>
      </c>
      <c r="I59" s="230">
        <v>0.55000000000000004</v>
      </c>
      <c r="J59" s="230">
        <v>0.28999999999999998</v>
      </c>
      <c r="K59" s="230">
        <v>0.28999999999999998</v>
      </c>
      <c r="L59" s="250"/>
      <c r="M59" s="250"/>
      <c r="N59" s="234" t="s">
        <v>105</v>
      </c>
      <c r="O59" s="252"/>
      <c r="P59" s="230"/>
      <c r="Q59" s="387"/>
    </row>
    <row r="60" spans="2:17" ht="15" customHeight="1" x14ac:dyDescent="0.3">
      <c r="B60" s="248" t="s">
        <v>13</v>
      </c>
      <c r="C60" s="249" t="s">
        <v>100</v>
      </c>
      <c r="D60" s="230">
        <v>0.21</v>
      </c>
      <c r="E60" s="230">
        <v>0.21</v>
      </c>
      <c r="F60" s="230">
        <v>0.22</v>
      </c>
      <c r="G60" s="230">
        <v>0.44</v>
      </c>
      <c r="H60" s="230">
        <v>0.59</v>
      </c>
      <c r="I60" s="230">
        <v>0.52</v>
      </c>
      <c r="J60" s="230">
        <v>0.42</v>
      </c>
      <c r="K60" s="230">
        <v>0.49</v>
      </c>
      <c r="L60" s="230">
        <v>0.41</v>
      </c>
      <c r="M60" s="230">
        <v>0.37</v>
      </c>
      <c r="N60" s="234">
        <v>0.36731532144680157</v>
      </c>
      <c r="O60" s="252">
        <v>0.33187811482164586</v>
      </c>
      <c r="P60" s="230">
        <v>0.32501265475261026</v>
      </c>
      <c r="Q60" s="387">
        <v>0.25744358533658862</v>
      </c>
    </row>
    <row r="61" spans="2:17" ht="15" customHeight="1" x14ac:dyDescent="0.3">
      <c r="B61" s="248" t="s">
        <v>12</v>
      </c>
      <c r="C61" s="249" t="s">
        <v>100</v>
      </c>
      <c r="D61" s="230">
        <v>0</v>
      </c>
      <c r="E61" s="230">
        <v>0.04</v>
      </c>
      <c r="F61" s="230">
        <v>0.13</v>
      </c>
      <c r="G61" s="230">
        <v>0.31</v>
      </c>
      <c r="H61" s="230">
        <v>0.2</v>
      </c>
      <c r="I61" s="230">
        <v>0.25</v>
      </c>
      <c r="J61" s="230">
        <v>0.22</v>
      </c>
      <c r="K61" s="230">
        <v>0.26</v>
      </c>
      <c r="L61" s="230">
        <v>0.25</v>
      </c>
      <c r="M61" s="230">
        <v>0.2</v>
      </c>
      <c r="N61" s="234">
        <v>0.18453991486869206</v>
      </c>
      <c r="O61" s="252">
        <v>0.16785945641022465</v>
      </c>
      <c r="P61" s="230">
        <v>0.17074795587009584</v>
      </c>
      <c r="Q61" s="387">
        <v>0.25707839646387132</v>
      </c>
    </row>
    <row r="62" spans="2:17" ht="15" customHeight="1" x14ac:dyDescent="0.3">
      <c r="B62" s="248" t="s">
        <v>11</v>
      </c>
      <c r="C62" s="249" t="s">
        <v>100</v>
      </c>
      <c r="D62" s="250"/>
      <c r="E62" s="250"/>
      <c r="F62" s="250"/>
      <c r="G62" s="250"/>
      <c r="H62" s="250"/>
      <c r="I62" s="250"/>
      <c r="J62" s="250"/>
      <c r="K62" s="250"/>
      <c r="L62" s="250"/>
      <c r="M62" s="250"/>
      <c r="N62" s="234">
        <v>0.29287953425884461</v>
      </c>
      <c r="O62" s="252">
        <v>0.3280147420365096</v>
      </c>
      <c r="P62" s="230">
        <v>0.35226864292193677</v>
      </c>
      <c r="Q62" s="387">
        <v>0.36087087780362631</v>
      </c>
    </row>
    <row r="63" spans="2:17" ht="15" customHeight="1" x14ac:dyDescent="0.3">
      <c r="B63" s="248" t="s">
        <v>10</v>
      </c>
      <c r="C63" s="249" t="s">
        <v>100</v>
      </c>
      <c r="D63" s="250"/>
      <c r="E63" s="250"/>
      <c r="F63" s="230">
        <v>7.0000000000000007E-2</v>
      </c>
      <c r="G63" s="230">
        <v>0.08</v>
      </c>
      <c r="H63" s="230">
        <v>0.1</v>
      </c>
      <c r="I63" s="230">
        <v>0.23</v>
      </c>
      <c r="J63" s="230">
        <v>0.28999999999999998</v>
      </c>
      <c r="K63" s="230">
        <v>0.3</v>
      </c>
      <c r="L63" s="230">
        <v>0.26</v>
      </c>
      <c r="M63" s="230">
        <v>0.42</v>
      </c>
      <c r="N63" s="234">
        <v>0.49619086550968078</v>
      </c>
      <c r="O63" s="252">
        <v>0.42035260802046226</v>
      </c>
      <c r="P63" s="230">
        <v>0.4395285685256683</v>
      </c>
      <c r="Q63" s="387">
        <v>0.38888327438100051</v>
      </c>
    </row>
    <row r="64" spans="2:17" ht="15" customHeight="1" x14ac:dyDescent="0.3">
      <c r="B64" s="248" t="s">
        <v>9</v>
      </c>
      <c r="C64" s="249" t="s">
        <v>100</v>
      </c>
      <c r="D64" s="230">
        <v>0</v>
      </c>
      <c r="E64" s="230">
        <v>0.38</v>
      </c>
      <c r="F64" s="230">
        <v>0.39</v>
      </c>
      <c r="G64" s="230">
        <v>0.46</v>
      </c>
      <c r="H64" s="230">
        <v>0.38</v>
      </c>
      <c r="I64" s="230">
        <v>0.5</v>
      </c>
      <c r="J64" s="230">
        <v>0.43</v>
      </c>
      <c r="K64" s="230">
        <v>0.4</v>
      </c>
      <c r="L64" s="230">
        <v>0.34</v>
      </c>
      <c r="M64" s="230">
        <v>0.43</v>
      </c>
      <c r="N64" s="234">
        <v>0.42392643917401546</v>
      </c>
      <c r="O64" s="252">
        <v>0.45159527900103347</v>
      </c>
      <c r="P64" s="230">
        <v>0.43852325400087877</v>
      </c>
      <c r="Q64" s="387">
        <v>0.44178274720469729</v>
      </c>
    </row>
    <row r="65" spans="2:17" ht="15" customHeight="1" x14ac:dyDescent="0.3">
      <c r="B65" s="248" t="s">
        <v>8</v>
      </c>
      <c r="C65" s="249" t="s">
        <v>100</v>
      </c>
      <c r="D65" s="230">
        <v>0.18</v>
      </c>
      <c r="E65" s="230">
        <v>0.18</v>
      </c>
      <c r="F65" s="230">
        <v>0.27</v>
      </c>
      <c r="G65" s="230">
        <v>0.24</v>
      </c>
      <c r="H65" s="230">
        <v>0.19</v>
      </c>
      <c r="I65" s="230">
        <v>0.25</v>
      </c>
      <c r="J65" s="230">
        <v>0.24</v>
      </c>
      <c r="K65" s="230">
        <v>0.33</v>
      </c>
      <c r="L65" s="230">
        <v>0.4</v>
      </c>
      <c r="M65" s="230">
        <v>0.45</v>
      </c>
      <c r="N65" s="234">
        <v>0.46202768424990648</v>
      </c>
      <c r="O65" s="252">
        <v>0.43135935397039027</v>
      </c>
      <c r="P65" s="230">
        <v>0.42604686899731076</v>
      </c>
      <c r="Q65" s="387">
        <v>0.44179486260025574</v>
      </c>
    </row>
    <row r="66" spans="2:17" ht="15" customHeight="1" x14ac:dyDescent="0.3">
      <c r="B66" s="248" t="s">
        <v>7</v>
      </c>
      <c r="C66" s="249" t="s">
        <v>100</v>
      </c>
      <c r="D66" s="250"/>
      <c r="E66" s="250"/>
      <c r="F66" s="250"/>
      <c r="G66" s="250"/>
      <c r="H66" s="230">
        <v>0.64</v>
      </c>
      <c r="I66" s="230">
        <v>0.78</v>
      </c>
      <c r="J66" s="230">
        <v>0.83</v>
      </c>
      <c r="K66" s="230">
        <v>0.82</v>
      </c>
      <c r="L66" s="230">
        <v>0.67</v>
      </c>
      <c r="M66" s="230">
        <v>0.67</v>
      </c>
      <c r="N66" s="234">
        <v>0.6100594870406254</v>
      </c>
      <c r="O66" s="252">
        <v>0.63295063078659697</v>
      </c>
      <c r="P66" s="230">
        <v>0.67704904918632292</v>
      </c>
      <c r="Q66" s="387">
        <v>0.69173250728017355</v>
      </c>
    </row>
    <row r="67" spans="2:17" ht="15" customHeight="1" x14ac:dyDescent="0.3">
      <c r="B67" s="248" t="s">
        <v>6</v>
      </c>
      <c r="C67" s="249" t="s">
        <v>100</v>
      </c>
      <c r="D67" s="250"/>
      <c r="E67" s="250"/>
      <c r="F67" s="250"/>
      <c r="G67" s="230">
        <v>0.19</v>
      </c>
      <c r="H67" s="230">
        <v>0.22</v>
      </c>
      <c r="I67" s="230">
        <v>0.47</v>
      </c>
      <c r="J67" s="230">
        <v>0.25</v>
      </c>
      <c r="K67" s="230">
        <v>0.33</v>
      </c>
      <c r="L67" s="230">
        <v>0.48</v>
      </c>
      <c r="M67" s="230">
        <v>0.46</v>
      </c>
      <c r="N67" s="234">
        <v>0.45687580231065467</v>
      </c>
      <c r="O67" s="252">
        <v>0.48837433778460881</v>
      </c>
      <c r="P67" s="230">
        <v>0.52284333550399287</v>
      </c>
      <c r="Q67" s="387">
        <v>0.49535048403305759</v>
      </c>
    </row>
    <row r="68" spans="2:17" ht="15" customHeight="1" x14ac:dyDescent="0.3">
      <c r="B68" s="248" t="s">
        <v>5</v>
      </c>
      <c r="C68" s="249" t="s">
        <v>100</v>
      </c>
      <c r="D68" s="230">
        <v>0.19</v>
      </c>
      <c r="E68" s="230">
        <v>0.19</v>
      </c>
      <c r="F68" s="230">
        <v>0.24</v>
      </c>
      <c r="G68" s="230">
        <v>0.22</v>
      </c>
      <c r="H68" s="230">
        <v>0.32</v>
      </c>
      <c r="I68" s="230">
        <v>0.25</v>
      </c>
      <c r="J68" s="230">
        <v>0.19</v>
      </c>
      <c r="K68" s="230">
        <v>0.27</v>
      </c>
      <c r="L68" s="230">
        <v>0.28000000000000003</v>
      </c>
      <c r="M68" s="230">
        <v>0.33</v>
      </c>
      <c r="N68" s="234">
        <v>0.43273231622746183</v>
      </c>
      <c r="O68" s="235"/>
      <c r="P68" s="230"/>
      <c r="Q68" s="387"/>
    </row>
    <row r="69" spans="2:17" ht="15" customHeight="1" thickBot="1" x14ac:dyDescent="0.35">
      <c r="B69" s="253" t="s">
        <v>4</v>
      </c>
      <c r="C69" s="254" t="s">
        <v>100</v>
      </c>
      <c r="D69" s="231">
        <v>0.26</v>
      </c>
      <c r="E69" s="231">
        <v>0.21</v>
      </c>
      <c r="F69" s="231">
        <v>0.35</v>
      </c>
      <c r="G69" s="231">
        <v>0.46</v>
      </c>
      <c r="H69" s="231">
        <v>0.44</v>
      </c>
      <c r="I69" s="231">
        <v>0.46</v>
      </c>
      <c r="J69" s="231">
        <v>0.42</v>
      </c>
      <c r="K69" s="231">
        <v>0.47</v>
      </c>
      <c r="L69" s="231">
        <v>0.49</v>
      </c>
      <c r="M69" s="231">
        <v>0.49</v>
      </c>
      <c r="N69" s="236">
        <v>0.32413528323618718</v>
      </c>
      <c r="O69" s="237">
        <v>0.32007132356944523</v>
      </c>
      <c r="P69" s="230">
        <v>0.34729718971419482</v>
      </c>
      <c r="Q69" s="230">
        <v>0.37460242571156649</v>
      </c>
    </row>
    <row r="70" spans="2:17" ht="15" customHeight="1" x14ac:dyDescent="0.3">
      <c r="P70" s="154"/>
      <c r="Q70" s="154"/>
    </row>
    <row r="71" spans="2:17" ht="15" customHeight="1" x14ac:dyDescent="0.3">
      <c r="B71" s="86" t="s">
        <v>134</v>
      </c>
    </row>
    <row r="72" spans="2:17" ht="15" customHeight="1" x14ac:dyDescent="0.3">
      <c r="B72" s="22"/>
    </row>
    <row r="73" spans="2:17" x14ac:dyDescent="0.3">
      <c r="B73" s="20" t="s">
        <v>133</v>
      </c>
    </row>
    <row r="75" spans="2:17" x14ac:dyDescent="0.3">
      <c r="B75" s="408" t="s">
        <v>0</v>
      </c>
      <c r="C75" s="215" t="s">
        <v>88</v>
      </c>
      <c r="D75" s="215" t="s">
        <v>135</v>
      </c>
      <c r="E75" s="215" t="s">
        <v>136</v>
      </c>
      <c r="F75" s="215" t="s">
        <v>137</v>
      </c>
      <c r="G75" s="215" t="s">
        <v>138</v>
      </c>
      <c r="H75" s="215" t="s">
        <v>139</v>
      </c>
      <c r="I75" s="215" t="s">
        <v>140</v>
      </c>
      <c r="J75" s="215" t="s">
        <v>141</v>
      </c>
      <c r="K75" s="215" t="s">
        <v>142</v>
      </c>
      <c r="L75" s="215" t="s">
        <v>143</v>
      </c>
      <c r="M75" s="215" t="s">
        <v>144</v>
      </c>
      <c r="N75" s="215" t="s">
        <v>145</v>
      </c>
      <c r="O75" s="215" t="s">
        <v>156</v>
      </c>
      <c r="P75" s="215" t="s">
        <v>246</v>
      </c>
      <c r="Q75" s="215" t="s">
        <v>330</v>
      </c>
    </row>
    <row r="76" spans="2:17" x14ac:dyDescent="0.3">
      <c r="B76" s="217" t="s">
        <v>355</v>
      </c>
      <c r="C76" s="217" t="s">
        <v>276</v>
      </c>
      <c r="D76" s="216"/>
      <c r="E76" s="216"/>
      <c r="F76" s="216"/>
      <c r="G76" s="216"/>
      <c r="H76" s="216"/>
      <c r="I76" s="216"/>
      <c r="J76" s="216"/>
      <c r="K76" s="216"/>
      <c r="L76" s="216"/>
      <c r="M76" s="216"/>
      <c r="N76" s="220">
        <v>0.2426753358887479</v>
      </c>
      <c r="O76" s="220">
        <v>0.27121296274879025</v>
      </c>
      <c r="P76" s="216">
        <v>0.30425122294322393</v>
      </c>
      <c r="Q76" s="216">
        <v>0.30954615450410727</v>
      </c>
    </row>
    <row r="77" spans="2:17" x14ac:dyDescent="0.3">
      <c r="B77" s="261" t="s">
        <v>355</v>
      </c>
      <c r="C77" s="261" t="s">
        <v>277</v>
      </c>
      <c r="D77" s="183"/>
      <c r="E77" s="183"/>
      <c r="F77" s="183"/>
      <c r="G77" s="183"/>
      <c r="H77" s="183"/>
      <c r="I77" s="183"/>
      <c r="J77" s="183"/>
      <c r="K77" s="183"/>
      <c r="L77" s="183"/>
      <c r="M77" s="183"/>
      <c r="N77" s="221">
        <v>3.1891312026583296E-2</v>
      </c>
      <c r="O77" s="221">
        <v>4.322003125145437E-2</v>
      </c>
      <c r="P77" s="221">
        <v>5.1827737909543529E-2</v>
      </c>
      <c r="Q77" s="221">
        <v>5.3037304423058644E-2</v>
      </c>
    </row>
    <row r="78" spans="2:17" ht="14.5" thickBot="1" x14ac:dyDescent="0.35">
      <c r="B78" s="217" t="s">
        <v>355</v>
      </c>
      <c r="C78" s="217" t="s">
        <v>278</v>
      </c>
      <c r="D78" s="218"/>
      <c r="E78" s="218"/>
      <c r="F78" s="218"/>
      <c r="G78" s="218"/>
      <c r="H78" s="219"/>
      <c r="I78" s="219"/>
      <c r="J78" s="219"/>
      <c r="K78" s="219"/>
      <c r="L78" s="219"/>
      <c r="M78" s="219"/>
      <c r="N78" s="222">
        <v>0.14841455278064861</v>
      </c>
      <c r="O78" s="222">
        <v>9.8240593838943263E-2</v>
      </c>
      <c r="P78" s="216">
        <v>4.5111953423617561E-2</v>
      </c>
      <c r="Q78" s="216">
        <v>3.6625814025361567E-2</v>
      </c>
    </row>
    <row r="79" spans="2:17" ht="15" thickTop="1" thickBot="1" x14ac:dyDescent="0.35">
      <c r="B79" s="176" t="s">
        <v>355</v>
      </c>
      <c r="C79" s="176" t="s">
        <v>63</v>
      </c>
      <c r="D79" s="179">
        <v>0.28999999999999998</v>
      </c>
      <c r="E79" s="179">
        <v>0.39</v>
      </c>
      <c r="F79" s="179">
        <v>0.44</v>
      </c>
      <c r="G79" s="179">
        <v>0.51</v>
      </c>
      <c r="H79" s="179">
        <v>0.48</v>
      </c>
      <c r="I79" s="179">
        <v>0.49</v>
      </c>
      <c r="J79" s="179">
        <v>0.43</v>
      </c>
      <c r="K79" s="179">
        <v>0.44</v>
      </c>
      <c r="L79" s="179">
        <v>0.46</v>
      </c>
      <c r="M79" s="179">
        <v>0.47</v>
      </c>
      <c r="N79" s="193"/>
      <c r="O79" s="193"/>
      <c r="P79" s="179"/>
      <c r="Q79" s="179"/>
    </row>
    <row r="80" spans="2:17" ht="14.5" thickTop="1" x14ac:dyDescent="0.3">
      <c r="B80" s="408"/>
      <c r="C80" s="215" t="s">
        <v>88</v>
      </c>
      <c r="D80" s="215" t="s">
        <v>135</v>
      </c>
      <c r="E80" s="215" t="s">
        <v>136</v>
      </c>
      <c r="F80" s="215" t="s">
        <v>137</v>
      </c>
      <c r="G80" s="215" t="s">
        <v>138</v>
      </c>
      <c r="H80" s="215" t="s">
        <v>139</v>
      </c>
      <c r="I80" s="215" t="s">
        <v>140</v>
      </c>
      <c r="J80" s="215" t="s">
        <v>141</v>
      </c>
      <c r="K80" s="215" t="s">
        <v>142</v>
      </c>
      <c r="L80" s="215" t="s">
        <v>143</v>
      </c>
      <c r="M80" s="215" t="s">
        <v>144</v>
      </c>
      <c r="N80" s="215" t="s">
        <v>145</v>
      </c>
      <c r="O80" s="215" t="s">
        <v>156</v>
      </c>
      <c r="P80" s="215" t="s">
        <v>246</v>
      </c>
      <c r="Q80" s="215" t="s">
        <v>330</v>
      </c>
    </row>
    <row r="81" spans="2:17" x14ac:dyDescent="0.3">
      <c r="B81" s="217" t="s">
        <v>314</v>
      </c>
      <c r="C81" s="217" t="s">
        <v>276</v>
      </c>
      <c r="D81" s="216"/>
      <c r="E81" s="216"/>
      <c r="F81" s="216"/>
      <c r="G81" s="216"/>
      <c r="H81" s="216"/>
      <c r="I81" s="216"/>
      <c r="J81" s="216"/>
      <c r="K81" s="216"/>
      <c r="L81" s="216"/>
      <c r="M81" s="216"/>
      <c r="N81" s="220">
        <v>0.39989864316576279</v>
      </c>
      <c r="O81" s="220">
        <v>0.34160962413411472</v>
      </c>
      <c r="P81" s="216">
        <v>0.28904742621662183</v>
      </c>
      <c r="Q81" s="216">
        <v>0.29484261576919729</v>
      </c>
    </row>
    <row r="82" spans="2:17" x14ac:dyDescent="0.3">
      <c r="B82" s="261" t="s">
        <v>314</v>
      </c>
      <c r="C82" s="261" t="s">
        <v>277</v>
      </c>
      <c r="D82" s="183"/>
      <c r="E82" s="183"/>
      <c r="F82" s="183"/>
      <c r="G82" s="183"/>
      <c r="H82" s="183"/>
      <c r="I82" s="183"/>
      <c r="J82" s="183"/>
      <c r="K82" s="183"/>
      <c r="L82" s="183"/>
      <c r="M82" s="183"/>
      <c r="N82" s="221">
        <v>9.9098505981890531E-2</v>
      </c>
      <c r="O82" s="221">
        <v>0.12759619156922108</v>
      </c>
      <c r="P82" s="221">
        <v>0.12975767949446515</v>
      </c>
      <c r="Q82" s="221">
        <v>0.12171749337203965</v>
      </c>
    </row>
    <row r="83" spans="2:17" ht="14.5" thickBot="1" x14ac:dyDescent="0.35">
      <c r="B83" s="217" t="s">
        <v>314</v>
      </c>
      <c r="C83" s="217" t="s">
        <v>278</v>
      </c>
      <c r="D83" s="218"/>
      <c r="E83" s="218"/>
      <c r="F83" s="218"/>
      <c r="G83" s="218"/>
      <c r="H83" s="219"/>
      <c r="I83" s="219"/>
      <c r="J83" s="219"/>
      <c r="K83" s="219"/>
      <c r="L83" s="219"/>
      <c r="M83" s="219"/>
      <c r="N83" s="222">
        <v>0</v>
      </c>
      <c r="O83" s="222">
        <v>0</v>
      </c>
      <c r="P83" s="216">
        <v>0</v>
      </c>
      <c r="Q83" s="216">
        <v>0</v>
      </c>
    </row>
    <row r="84" spans="2:17" ht="15" thickTop="1" thickBot="1" x14ac:dyDescent="0.35">
      <c r="B84" s="176" t="s">
        <v>314</v>
      </c>
      <c r="C84" s="176" t="s">
        <v>63</v>
      </c>
      <c r="D84" s="179">
        <v>0.28999999999999998</v>
      </c>
      <c r="E84" s="179">
        <v>0.39</v>
      </c>
      <c r="F84" s="179">
        <v>0.44</v>
      </c>
      <c r="G84" s="179">
        <v>0.51</v>
      </c>
      <c r="H84" s="179">
        <v>0.48</v>
      </c>
      <c r="I84" s="179">
        <v>0.49</v>
      </c>
      <c r="J84" s="179">
        <v>0.43</v>
      </c>
      <c r="K84" s="179">
        <v>0.44</v>
      </c>
      <c r="L84" s="179">
        <v>0.46</v>
      </c>
      <c r="M84" s="179">
        <v>0.47</v>
      </c>
      <c r="N84" s="193"/>
      <c r="O84" s="193"/>
      <c r="P84" s="179"/>
      <c r="Q84" s="179"/>
    </row>
    <row r="85" spans="2:17" ht="14.5" thickTop="1" x14ac:dyDescent="0.3">
      <c r="B85" s="408"/>
      <c r="C85" s="215" t="s">
        <v>88</v>
      </c>
      <c r="D85" s="215" t="s">
        <v>135</v>
      </c>
      <c r="E85" s="215" t="s">
        <v>136</v>
      </c>
      <c r="F85" s="215" t="s">
        <v>137</v>
      </c>
      <c r="G85" s="215" t="s">
        <v>138</v>
      </c>
      <c r="H85" s="215" t="s">
        <v>139</v>
      </c>
      <c r="I85" s="215" t="s">
        <v>140</v>
      </c>
      <c r="J85" s="215" t="s">
        <v>141</v>
      </c>
      <c r="K85" s="215" t="s">
        <v>142</v>
      </c>
      <c r="L85" s="215" t="s">
        <v>143</v>
      </c>
      <c r="M85" s="215" t="s">
        <v>144</v>
      </c>
      <c r="N85" s="215" t="s">
        <v>145</v>
      </c>
      <c r="O85" s="215" t="s">
        <v>156</v>
      </c>
      <c r="P85" s="215" t="s">
        <v>246</v>
      </c>
      <c r="Q85" s="215" t="s">
        <v>330</v>
      </c>
    </row>
    <row r="86" spans="2:17" x14ac:dyDescent="0.3">
      <c r="B86" s="217" t="s">
        <v>315</v>
      </c>
      <c r="C86" s="217" t="s">
        <v>276</v>
      </c>
      <c r="D86" s="216"/>
      <c r="E86" s="216"/>
      <c r="F86" s="216"/>
      <c r="G86" s="216"/>
      <c r="H86" s="216"/>
      <c r="I86" s="216"/>
      <c r="J86" s="216"/>
      <c r="K86" s="216"/>
      <c r="L86" s="216"/>
      <c r="M86" s="216"/>
      <c r="N86" s="220">
        <v>0.20818159325152899</v>
      </c>
      <c r="O86" s="220">
        <v>0.28185596258990753</v>
      </c>
      <c r="P86" s="216">
        <v>0.32560508917479403</v>
      </c>
      <c r="Q86" s="216">
        <v>0.32318469400533095</v>
      </c>
    </row>
    <row r="87" spans="2:17" x14ac:dyDescent="0.3">
      <c r="B87" s="261" t="s">
        <v>315</v>
      </c>
      <c r="C87" s="261" t="s">
        <v>277</v>
      </c>
      <c r="D87" s="183"/>
      <c r="E87" s="183"/>
      <c r="F87" s="183"/>
      <c r="G87" s="183"/>
      <c r="H87" s="183"/>
      <c r="I87" s="183"/>
      <c r="J87" s="183"/>
      <c r="K87" s="183"/>
      <c r="L87" s="183"/>
      <c r="M87" s="183"/>
      <c r="N87" s="221">
        <v>8.6656151175647355E-3</v>
      </c>
      <c r="O87" s="221">
        <v>1.2860432126487176E-2</v>
      </c>
      <c r="P87" s="221">
        <v>2.4680498636318205E-2</v>
      </c>
      <c r="Q87" s="221">
        <v>1.7506067418410369E-2</v>
      </c>
    </row>
    <row r="88" spans="2:17" ht="14.5" thickBot="1" x14ac:dyDescent="0.35">
      <c r="B88" s="217" t="s">
        <v>315</v>
      </c>
      <c r="C88" s="217" t="s">
        <v>278</v>
      </c>
      <c r="D88" s="218"/>
      <c r="E88" s="218"/>
      <c r="F88" s="218"/>
      <c r="G88" s="218"/>
      <c r="H88" s="219"/>
      <c r="I88" s="219"/>
      <c r="J88" s="219"/>
      <c r="K88" s="219"/>
      <c r="L88" s="219"/>
      <c r="M88" s="219"/>
      <c r="N88" s="222">
        <v>0.13520266804811351</v>
      </c>
      <c r="O88" s="222">
        <v>4.9162050996913398E-2</v>
      </c>
      <c r="P88" s="216">
        <v>1.5914380774228554E-3</v>
      </c>
      <c r="Q88" s="216">
        <v>1.7620856415363237E-3</v>
      </c>
    </row>
    <row r="89" spans="2:17" ht="15" thickTop="1" thickBot="1" x14ac:dyDescent="0.35">
      <c r="B89" s="176" t="s">
        <v>315</v>
      </c>
      <c r="C89" s="176" t="s">
        <v>63</v>
      </c>
      <c r="D89" s="179">
        <v>0.28999999999999998</v>
      </c>
      <c r="E89" s="179">
        <v>0.39</v>
      </c>
      <c r="F89" s="179">
        <v>0.44</v>
      </c>
      <c r="G89" s="179">
        <v>0.51</v>
      </c>
      <c r="H89" s="179">
        <v>0.48</v>
      </c>
      <c r="I89" s="179">
        <v>0.49</v>
      </c>
      <c r="J89" s="179">
        <v>0.43</v>
      </c>
      <c r="K89" s="179">
        <v>0.44</v>
      </c>
      <c r="L89" s="179">
        <v>0.46</v>
      </c>
      <c r="M89" s="179">
        <v>0.47</v>
      </c>
      <c r="N89" s="193"/>
      <c r="O89" s="193"/>
      <c r="P89" s="179"/>
      <c r="Q89" s="179"/>
    </row>
  </sheetData>
  <sheetProtection algorithmName="SHA-512" hashValue="beJtnfDOk2U34uA3vVGcD827S31CHACS7XP6pUBYam5ujDBHsux0eFgPUy9/h6QecnTijs+YFqsPvVodgmJTPQ==" saltValue="UkuZ/0Plf2s5HJx7nUCaGw==" spinCount="100000" sheet="1" objects="1" scenarios="1"/>
  <mergeCells count="2">
    <mergeCell ref="B2:C2"/>
    <mergeCell ref="B3:C3"/>
  </mergeCells>
  <hyperlinks>
    <hyperlink ref="B71" location="'Data Pack Introduction'!B1" tooltip="Introduction Page" display="Back to Introduction Page" xr:uid="{00000000-0004-0000-0700-000000000000}"/>
    <hyperlink ref="B73" location="'Environmental Performance Data '!B1" tooltip="Environmental Report Summary" display="Go to Environmental Report Summary Page" xr:uid="{00000000-0004-0000-0700-000001000000}"/>
    <hyperlink ref="B7" location="'Waste Performance'!B53" tooltip="Go to Retail Asset Performance" display=" Retail" xr:uid="{00000000-0004-0000-0700-000002000000}"/>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rgb="FF7030A0"/>
  </sheetPr>
  <dimension ref="A1:AF76"/>
  <sheetViews>
    <sheetView showGridLines="0" zoomScale="75" zoomScaleNormal="75" workbookViewId="0">
      <pane ySplit="7" topLeftCell="A8" activePane="bottomLeft" state="frozen"/>
      <selection activeCell="E33" sqref="E33"/>
      <selection pane="bottomLeft" activeCell="B2" sqref="B2:E2"/>
    </sheetView>
  </sheetViews>
  <sheetFormatPr defaultRowHeight="14" x14ac:dyDescent="0.3"/>
  <cols>
    <col min="1" max="1" width="8.75" customWidth="1"/>
    <col min="2" max="2" width="35" customWidth="1"/>
    <col min="3" max="3" width="14.83203125" bestFit="1" customWidth="1"/>
    <col min="4" max="4" width="10.58203125" bestFit="1" customWidth="1"/>
    <col min="5" max="5" width="22.58203125" bestFit="1" customWidth="1"/>
    <col min="6" max="7" width="10.58203125" customWidth="1"/>
    <col min="8" max="15" width="8.58203125" customWidth="1"/>
    <col min="16" max="16" width="9.58203125" customWidth="1"/>
    <col min="17" max="20" width="10.58203125" customWidth="1"/>
    <col min="21" max="29" width="9.58203125" customWidth="1"/>
    <col min="30" max="30" width="8.58203125" customWidth="1"/>
  </cols>
  <sheetData>
    <row r="1" spans="1:31" ht="14.5" thickBot="1" x14ac:dyDescent="0.35"/>
    <row r="2" spans="1:31" ht="25" thickTop="1" thickBot="1" x14ac:dyDescent="0.55000000000000004">
      <c r="B2" s="485" t="s">
        <v>210</v>
      </c>
      <c r="C2" s="485"/>
      <c r="D2" s="485"/>
      <c r="E2" s="485"/>
    </row>
    <row r="3" spans="1:31" ht="52" customHeight="1" thickTop="1" x14ac:dyDescent="0.3">
      <c r="B3" s="486" t="s">
        <v>397</v>
      </c>
      <c r="C3" s="486"/>
      <c r="D3" s="486"/>
      <c r="E3" s="486"/>
      <c r="F3" s="19"/>
      <c r="G3" s="19"/>
    </row>
    <row r="5" spans="1:31" ht="16" thickBot="1" x14ac:dyDescent="0.35">
      <c r="B5" s="121"/>
      <c r="C5" s="121"/>
      <c r="D5" s="121"/>
      <c r="E5" s="121"/>
      <c r="F5" s="413"/>
      <c r="G5" s="303"/>
      <c r="H5" s="303"/>
      <c r="I5" s="303"/>
      <c r="J5" s="303"/>
      <c r="K5" s="303"/>
      <c r="L5" s="303"/>
      <c r="M5" s="303"/>
      <c r="N5" s="303"/>
      <c r="O5" s="303"/>
      <c r="P5" s="303"/>
      <c r="Q5" s="413"/>
      <c r="R5" s="303"/>
      <c r="S5" s="303">
        <f>SUM(S10:S69)</f>
        <v>25.2</v>
      </c>
      <c r="T5" s="303">
        <f>SUM(T10:T69)</f>
        <v>46.4</v>
      </c>
      <c r="U5" s="303"/>
      <c r="V5" s="303"/>
      <c r="W5" s="303"/>
      <c r="X5" s="303"/>
      <c r="Y5" s="303"/>
      <c r="Z5" s="303"/>
      <c r="AA5" s="303"/>
      <c r="AB5" s="303">
        <f>SUM(AB10:AB69)</f>
        <v>177.91480609626086</v>
      </c>
      <c r="AC5" s="303">
        <f>SUM(AC10:AC69)</f>
        <v>171.82033207002286</v>
      </c>
      <c r="AD5" s="303">
        <f>SUM(AD10:AD69)</f>
        <v>134.63438341779548</v>
      </c>
      <c r="AE5" s="303"/>
    </row>
    <row r="6" spans="1:31" ht="18.5" thickTop="1" x14ac:dyDescent="0.3">
      <c r="B6" s="114"/>
      <c r="C6" s="114"/>
      <c r="D6" s="114"/>
      <c r="E6" s="402"/>
      <c r="F6" s="114"/>
      <c r="G6" s="114"/>
      <c r="H6" s="480" t="s">
        <v>227</v>
      </c>
      <c r="I6" s="480"/>
      <c r="J6" s="480"/>
      <c r="K6" s="480"/>
      <c r="L6" s="480"/>
      <c r="M6" s="480"/>
      <c r="N6" s="480"/>
      <c r="O6" s="480"/>
      <c r="P6" s="480"/>
      <c r="Q6" s="296"/>
      <c r="R6" s="397"/>
      <c r="S6" s="296"/>
      <c r="T6" s="296"/>
      <c r="U6" s="480" t="s">
        <v>184</v>
      </c>
      <c r="V6" s="480"/>
      <c r="W6" s="480"/>
      <c r="X6" s="480"/>
      <c r="Y6" s="480"/>
      <c r="Z6" s="480"/>
      <c r="AA6" s="480"/>
      <c r="AB6" s="480"/>
      <c r="AC6" s="480"/>
      <c r="AD6" s="296"/>
      <c r="AE6" s="386"/>
    </row>
    <row r="7" spans="1:31" ht="18.5" thickBot="1" x14ac:dyDescent="0.35">
      <c r="B7" s="136"/>
      <c r="C7" s="283"/>
      <c r="D7" s="283"/>
      <c r="E7" s="403"/>
      <c r="F7" s="283"/>
      <c r="G7" s="283"/>
      <c r="H7" s="481"/>
      <c r="I7" s="481"/>
      <c r="J7" s="481"/>
      <c r="K7" s="481"/>
      <c r="L7" s="481"/>
      <c r="M7" s="481"/>
      <c r="N7" s="481"/>
      <c r="O7" s="481"/>
      <c r="P7" s="481"/>
      <c r="Q7" s="297"/>
      <c r="R7" s="429"/>
      <c r="S7" s="297"/>
      <c r="T7" s="297"/>
      <c r="U7" s="481"/>
      <c r="V7" s="481"/>
      <c r="W7" s="481"/>
      <c r="X7" s="481"/>
      <c r="Y7" s="481"/>
      <c r="Z7" s="481"/>
      <c r="AA7" s="481"/>
      <c r="AB7" s="481"/>
      <c r="AC7" s="481"/>
    </row>
    <row r="8" spans="1:31" s="137" customFormat="1" ht="15" thickTop="1" thickBot="1" x14ac:dyDescent="0.35">
      <c r="B8" s="293" t="s">
        <v>72</v>
      </c>
      <c r="C8" s="284" t="s">
        <v>0</v>
      </c>
      <c r="D8" s="284" t="s">
        <v>313</v>
      </c>
      <c r="E8" s="398" t="s">
        <v>71</v>
      </c>
      <c r="F8" s="284">
        <v>2006</v>
      </c>
      <c r="G8" s="284">
        <v>2007</v>
      </c>
      <c r="H8" s="284">
        <v>2008</v>
      </c>
      <c r="I8" s="284">
        <f>H8+1</f>
        <v>2009</v>
      </c>
      <c r="J8" s="284">
        <f t="shared" ref="J8:M8" si="0">I8+1</f>
        <v>2010</v>
      </c>
      <c r="K8" s="284">
        <f t="shared" si="0"/>
        <v>2011</v>
      </c>
      <c r="L8" s="284">
        <f t="shared" si="0"/>
        <v>2012</v>
      </c>
      <c r="M8" s="284">
        <f t="shared" si="0"/>
        <v>2013</v>
      </c>
      <c r="N8" s="284">
        <v>2014</v>
      </c>
      <c r="O8" s="284">
        <v>2015</v>
      </c>
      <c r="P8" s="284">
        <v>2016</v>
      </c>
      <c r="Q8" s="284">
        <v>2017</v>
      </c>
      <c r="R8" s="284">
        <v>2018</v>
      </c>
      <c r="S8" s="284">
        <v>2006</v>
      </c>
      <c r="T8" s="284">
        <v>2007</v>
      </c>
      <c r="U8" s="284">
        <v>2008</v>
      </c>
      <c r="V8" s="284">
        <f>U8+1</f>
        <v>2009</v>
      </c>
      <c r="W8" s="284">
        <f t="shared" ref="W8:Z8" si="1">V8+1</f>
        <v>2010</v>
      </c>
      <c r="X8" s="284">
        <f t="shared" si="1"/>
        <v>2011</v>
      </c>
      <c r="Y8" s="284">
        <f t="shared" si="1"/>
        <v>2012</v>
      </c>
      <c r="Z8" s="284">
        <f t="shared" si="1"/>
        <v>2013</v>
      </c>
      <c r="AA8" s="284">
        <v>2014</v>
      </c>
      <c r="AB8" s="284">
        <f>AA8+1</f>
        <v>2015</v>
      </c>
      <c r="AC8" s="284">
        <v>2016</v>
      </c>
      <c r="AD8" s="284">
        <v>2017</v>
      </c>
      <c r="AE8" s="284">
        <v>2018</v>
      </c>
    </row>
    <row r="9" spans="1:31" ht="15" hidden="1" customHeight="1" thickTop="1" x14ac:dyDescent="0.3">
      <c r="B9" s="144" t="s">
        <v>191</v>
      </c>
      <c r="C9" s="144" t="s">
        <v>310</v>
      </c>
      <c r="D9" s="144" t="s">
        <v>311</v>
      </c>
      <c r="E9" s="399" t="s">
        <v>312</v>
      </c>
      <c r="F9" s="144" t="s">
        <v>319</v>
      </c>
      <c r="G9" s="144" t="s">
        <v>320</v>
      </c>
      <c r="H9" s="144" t="s">
        <v>192</v>
      </c>
      <c r="I9" s="144" t="s">
        <v>193</v>
      </c>
      <c r="J9" s="144" t="s">
        <v>194</v>
      </c>
      <c r="K9" s="144" t="s">
        <v>195</v>
      </c>
      <c r="L9" s="144" t="s">
        <v>196</v>
      </c>
      <c r="M9" s="144" t="s">
        <v>197</v>
      </c>
      <c r="N9" s="144" t="s">
        <v>198</v>
      </c>
      <c r="O9" s="144" t="s">
        <v>199</v>
      </c>
      <c r="P9" s="144" t="s">
        <v>200</v>
      </c>
      <c r="Q9" s="144" t="s">
        <v>245</v>
      </c>
      <c r="R9" s="430" t="s">
        <v>352</v>
      </c>
      <c r="S9" s="144" t="s">
        <v>321</v>
      </c>
      <c r="T9" s="144" t="s">
        <v>322</v>
      </c>
      <c r="U9" s="144" t="s">
        <v>201</v>
      </c>
      <c r="V9" s="144" t="s">
        <v>202</v>
      </c>
      <c r="W9" s="144" t="s">
        <v>203</v>
      </c>
      <c r="X9" s="144" t="s">
        <v>204</v>
      </c>
      <c r="Y9" s="144" t="s">
        <v>205</v>
      </c>
      <c r="Z9" s="144" t="s">
        <v>206</v>
      </c>
      <c r="AA9" s="144" t="s">
        <v>207</v>
      </c>
      <c r="AB9" s="144" t="s">
        <v>208</v>
      </c>
      <c r="AC9" s="144" t="s">
        <v>209</v>
      </c>
      <c r="AD9" s="144" t="s">
        <v>279</v>
      </c>
      <c r="AE9" s="144" t="s">
        <v>353</v>
      </c>
    </row>
    <row r="10" spans="1:31" s="116" customFormat="1" ht="14.5" thickTop="1" x14ac:dyDescent="0.3">
      <c r="B10" s="180" t="s">
        <v>119</v>
      </c>
      <c r="C10" s="181" t="s">
        <v>70</v>
      </c>
      <c r="D10" s="414"/>
      <c r="E10" s="415"/>
      <c r="F10" s="416">
        <v>2.5302938960060288</v>
      </c>
      <c r="G10" s="416">
        <v>3.9704414511972299</v>
      </c>
      <c r="H10" s="416">
        <v>4.2190035922315117</v>
      </c>
      <c r="I10" s="416">
        <v>4.3561313393571375</v>
      </c>
      <c r="J10" s="416">
        <v>4.8884459909598812</v>
      </c>
      <c r="K10" s="416">
        <v>4.9460494869866061</v>
      </c>
      <c r="L10" s="416">
        <v>4.946943762732932</v>
      </c>
      <c r="M10" s="416">
        <v>4.9586853289388095</v>
      </c>
      <c r="N10" s="416">
        <v>4.8755049653088465</v>
      </c>
      <c r="O10" s="416">
        <v>4.9509732656724816</v>
      </c>
      <c r="P10" s="416">
        <v>5.1534641617086079</v>
      </c>
      <c r="Q10" s="416">
        <v>5.2988207199622268</v>
      </c>
      <c r="R10" s="431">
        <v>5.0999999999999996</v>
      </c>
      <c r="S10" s="416">
        <v>2.7</v>
      </c>
      <c r="T10" s="416">
        <v>2.6</v>
      </c>
      <c r="U10" s="416">
        <v>2.9</v>
      </c>
      <c r="V10" s="416">
        <v>3.3</v>
      </c>
      <c r="W10" s="416">
        <v>3.4</v>
      </c>
      <c r="X10" s="416">
        <v>3.4</v>
      </c>
      <c r="Y10" s="416">
        <v>3.5</v>
      </c>
      <c r="Z10" s="416">
        <v>3.502069458068735</v>
      </c>
      <c r="AA10" s="416">
        <v>3.4356349936574135</v>
      </c>
      <c r="AB10" s="416">
        <v>3.629402755858024</v>
      </c>
      <c r="AC10" s="416">
        <v>3.4773881993181335</v>
      </c>
      <c r="AD10" s="416">
        <v>3.530468027104845</v>
      </c>
      <c r="AE10" s="434">
        <v>2.9</v>
      </c>
    </row>
    <row r="11" spans="1:31" s="116" customFormat="1" x14ac:dyDescent="0.3">
      <c r="B11" s="184" t="s">
        <v>100</v>
      </c>
      <c r="C11" s="181" t="s">
        <v>70</v>
      </c>
      <c r="D11" s="414"/>
      <c r="E11" s="415"/>
      <c r="F11" s="416"/>
      <c r="G11" s="416"/>
      <c r="H11" s="416"/>
      <c r="I11" s="416"/>
      <c r="J11" s="416"/>
      <c r="K11" s="416"/>
      <c r="L11" s="416">
        <v>3.1820057873618306</v>
      </c>
      <c r="M11" s="416">
        <v>3.3669601819149451</v>
      </c>
      <c r="N11" s="416">
        <v>3.1778253048608236</v>
      </c>
      <c r="O11" s="416">
        <v>3.5011009855810684</v>
      </c>
      <c r="P11" s="416">
        <v>4.3253860965929185</v>
      </c>
      <c r="Q11" s="416">
        <v>4.3847296036821897</v>
      </c>
      <c r="R11" s="431">
        <v>4.4000000000000004</v>
      </c>
      <c r="S11" s="416"/>
      <c r="T11" s="416"/>
      <c r="U11" s="416"/>
      <c r="V11" s="416"/>
      <c r="W11" s="416"/>
      <c r="X11" s="416"/>
      <c r="Y11" s="416">
        <v>2.7</v>
      </c>
      <c r="Z11" s="416">
        <v>3.2463226089933226</v>
      </c>
      <c r="AA11" s="416">
        <v>2.7539479393816224</v>
      </c>
      <c r="AB11" s="416">
        <v>3.1508137432188064</v>
      </c>
      <c r="AC11" s="416">
        <v>3.5707885632995295</v>
      </c>
      <c r="AD11" s="416">
        <v>3.5039153906906293</v>
      </c>
      <c r="AE11" s="434">
        <v>2.8</v>
      </c>
    </row>
    <row r="12" spans="1:31" s="116" customFormat="1" ht="14.5" thickBot="1" x14ac:dyDescent="0.35">
      <c r="A12" s="423"/>
      <c r="B12" s="424" t="s">
        <v>118</v>
      </c>
      <c r="C12" s="425" t="s">
        <v>70</v>
      </c>
      <c r="D12" s="426"/>
      <c r="E12" s="427"/>
      <c r="F12" s="428"/>
      <c r="G12" s="428">
        <v>5</v>
      </c>
      <c r="H12" s="428">
        <v>5.0000000000000009</v>
      </c>
      <c r="I12" s="428">
        <v>5.0000000000000009</v>
      </c>
      <c r="J12" s="428">
        <v>5.1711607601438114</v>
      </c>
      <c r="K12" s="428">
        <v>5.5646127513906718</v>
      </c>
      <c r="L12" s="428">
        <v>5.3934959349593496</v>
      </c>
      <c r="M12" s="428">
        <v>4.7283777466105663</v>
      </c>
      <c r="N12" s="428">
        <v>5.0919860001794852</v>
      </c>
      <c r="O12" s="428">
        <v>5.150665500366439</v>
      </c>
      <c r="P12" s="428">
        <v>4.8752737511732196</v>
      </c>
      <c r="Q12" s="428">
        <v>5.4184870915327679</v>
      </c>
      <c r="R12" s="432">
        <v>5</v>
      </c>
      <c r="S12" s="428"/>
      <c r="T12" s="428">
        <v>3.3</v>
      </c>
      <c r="U12" s="428">
        <v>5</v>
      </c>
      <c r="V12" s="428">
        <v>5</v>
      </c>
      <c r="W12" s="428">
        <v>5</v>
      </c>
      <c r="X12" s="428">
        <v>5.0999999999999996</v>
      </c>
      <c r="Y12" s="428">
        <v>5.6</v>
      </c>
      <c r="Z12" s="428">
        <v>5.5093709884467268</v>
      </c>
      <c r="AA12" s="428">
        <v>5.678807485288786</v>
      </c>
      <c r="AB12" s="428">
        <v>5.5061075940541597</v>
      </c>
      <c r="AC12" s="428">
        <v>5</v>
      </c>
      <c r="AD12" s="428">
        <v>5.5</v>
      </c>
      <c r="AE12" s="435">
        <v>5.5</v>
      </c>
    </row>
    <row r="13" spans="1:31" s="116" customFormat="1" hidden="1" x14ac:dyDescent="0.3">
      <c r="B13" s="287" t="s">
        <v>314</v>
      </c>
      <c r="C13" s="288"/>
      <c r="D13" s="420"/>
      <c r="E13" s="421"/>
      <c r="F13" s="422">
        <v>1.9761842449620517</v>
      </c>
      <c r="G13" s="422">
        <v>3.3818428263277558</v>
      </c>
      <c r="H13" s="422">
        <v>4.3197775202067863</v>
      </c>
      <c r="I13" s="422">
        <v>4.4148417306035359</v>
      </c>
      <c r="J13" s="422">
        <v>4.8704803054585453</v>
      </c>
      <c r="K13" s="422">
        <v>5.0268097456455019</v>
      </c>
      <c r="L13" s="422">
        <v>5.0692536243387591</v>
      </c>
      <c r="M13" s="422">
        <v>5.1451123842783364</v>
      </c>
      <c r="N13" s="422">
        <v>5.0027003439289386</v>
      </c>
      <c r="O13" s="422">
        <v>5.0780566923319075</v>
      </c>
      <c r="P13" s="422">
        <v>5.3248563760326695</v>
      </c>
      <c r="Q13" s="422">
        <v>5.4720249699089782</v>
      </c>
      <c r="R13" s="431">
        <v>5.0999999999999996</v>
      </c>
      <c r="S13" s="422"/>
      <c r="T13" s="422"/>
      <c r="U13" s="422">
        <v>2.5</v>
      </c>
      <c r="V13" s="422">
        <v>3</v>
      </c>
      <c r="W13" s="422">
        <v>3.5</v>
      </c>
      <c r="X13" s="422">
        <v>3</v>
      </c>
      <c r="Y13" s="422">
        <v>3.5</v>
      </c>
      <c r="Z13" s="422">
        <v>4</v>
      </c>
      <c r="AA13" s="422">
        <v>4</v>
      </c>
      <c r="AB13" s="422">
        <v>4</v>
      </c>
      <c r="AC13" s="422">
        <v>2.5</v>
      </c>
      <c r="AD13" s="422">
        <v>2.5</v>
      </c>
      <c r="AE13" s="422">
        <v>3.5</v>
      </c>
    </row>
    <row r="14" spans="1:31" s="116" customFormat="1" ht="14.5" hidden="1" thickBot="1" x14ac:dyDescent="0.35">
      <c r="B14" s="188" t="s">
        <v>315</v>
      </c>
      <c r="C14" s="189"/>
      <c r="D14" s="417"/>
      <c r="E14" s="418"/>
      <c r="F14" s="419"/>
      <c r="G14" s="419"/>
      <c r="H14" s="419"/>
      <c r="I14" s="419"/>
      <c r="J14" s="419"/>
      <c r="K14" s="419"/>
      <c r="L14" s="419">
        <v>3.3227274584721003</v>
      </c>
      <c r="M14" s="419">
        <v>3.586694569337241</v>
      </c>
      <c r="N14" s="419">
        <v>3.4163823320693583</v>
      </c>
      <c r="O14" s="419">
        <v>3.7332322210987532</v>
      </c>
      <c r="P14" s="419">
        <v>4.4470747283037531</v>
      </c>
      <c r="Q14" s="419">
        <v>4.3866154346638515</v>
      </c>
      <c r="R14" s="433">
        <v>4.3</v>
      </c>
      <c r="S14" s="419"/>
      <c r="T14" s="419"/>
      <c r="U14" s="419"/>
      <c r="V14" s="419"/>
      <c r="W14" s="419"/>
      <c r="X14" s="419"/>
      <c r="Y14" s="419">
        <v>2.9</v>
      </c>
      <c r="Z14" s="419">
        <v>2.9700039897494133</v>
      </c>
      <c r="AA14" s="419">
        <v>2.5795150348678817</v>
      </c>
      <c r="AB14" s="419">
        <v>3.1284820031298901</v>
      </c>
      <c r="AC14" s="419">
        <v>3.2721553074051819</v>
      </c>
      <c r="AD14" s="419">
        <v>3.6</v>
      </c>
      <c r="AE14" s="436">
        <v>3</v>
      </c>
    </row>
    <row r="15" spans="1:31" x14ac:dyDescent="0.3">
      <c r="B15" s="49" t="s">
        <v>61</v>
      </c>
      <c r="C15" s="21" t="s">
        <v>118</v>
      </c>
      <c r="D15" s="22"/>
      <c r="E15" s="404" t="s">
        <v>189</v>
      </c>
      <c r="F15" s="299"/>
      <c r="G15" s="299"/>
      <c r="H15" s="299"/>
      <c r="I15" s="299"/>
      <c r="J15" s="299"/>
      <c r="K15" s="299"/>
      <c r="L15" s="299">
        <v>4</v>
      </c>
      <c r="M15" s="299">
        <v>4</v>
      </c>
      <c r="N15" s="299">
        <v>4</v>
      </c>
      <c r="O15" s="299">
        <v>4</v>
      </c>
      <c r="P15" s="299">
        <v>4</v>
      </c>
      <c r="Q15" s="299">
        <v>5</v>
      </c>
      <c r="R15" s="409">
        <v>5</v>
      </c>
      <c r="S15" s="299"/>
      <c r="T15" s="299"/>
      <c r="U15" s="299"/>
      <c r="V15" s="299"/>
      <c r="W15" s="299"/>
      <c r="X15" s="299"/>
      <c r="Y15" s="306" t="s">
        <v>357</v>
      </c>
      <c r="Z15" s="306" t="s">
        <v>357</v>
      </c>
      <c r="AA15" s="306" t="s">
        <v>357</v>
      </c>
      <c r="AB15" s="306" t="s">
        <v>357</v>
      </c>
      <c r="AC15" s="306" t="s">
        <v>357</v>
      </c>
      <c r="AD15" s="306" t="s">
        <v>357</v>
      </c>
      <c r="AE15" s="306" t="s">
        <v>357</v>
      </c>
    </row>
    <row r="16" spans="1:31" x14ac:dyDescent="0.3">
      <c r="B16" s="51" t="s">
        <v>60</v>
      </c>
      <c r="C16" s="21" t="s">
        <v>118</v>
      </c>
      <c r="D16" s="22"/>
      <c r="E16" s="404" t="s">
        <v>187</v>
      </c>
      <c r="F16" s="299"/>
      <c r="G16" s="299">
        <v>5</v>
      </c>
      <c r="H16" s="299">
        <v>5</v>
      </c>
      <c r="I16" s="299">
        <v>5</v>
      </c>
      <c r="J16" s="299">
        <v>5</v>
      </c>
      <c r="K16" s="299">
        <v>5</v>
      </c>
      <c r="L16" s="299">
        <v>5</v>
      </c>
      <c r="M16" s="299">
        <v>5</v>
      </c>
      <c r="N16" s="299">
        <v>5</v>
      </c>
      <c r="O16" s="299">
        <v>5</v>
      </c>
      <c r="P16" s="299">
        <v>5</v>
      </c>
      <c r="Q16" s="299">
        <v>6</v>
      </c>
      <c r="R16" s="409">
        <v>5</v>
      </c>
      <c r="S16" s="299"/>
      <c r="T16" s="299">
        <v>3</v>
      </c>
      <c r="U16" s="299">
        <v>5</v>
      </c>
      <c r="V16" s="299">
        <v>5</v>
      </c>
      <c r="W16" s="299">
        <v>5</v>
      </c>
      <c r="X16" s="299">
        <v>5</v>
      </c>
      <c r="Y16" s="299">
        <v>5</v>
      </c>
      <c r="Z16" s="299">
        <v>4.5</v>
      </c>
      <c r="AA16" s="299">
        <v>4.5</v>
      </c>
      <c r="AB16" s="299">
        <v>4.5</v>
      </c>
      <c r="AC16" s="299">
        <v>5</v>
      </c>
      <c r="AD16" s="299">
        <v>5.5</v>
      </c>
      <c r="AE16" s="306">
        <v>5.5</v>
      </c>
    </row>
    <row r="17" spans="1:31" x14ac:dyDescent="0.3">
      <c r="B17" s="51" t="s">
        <v>59</v>
      </c>
      <c r="C17" s="21" t="s">
        <v>118</v>
      </c>
      <c r="D17" s="22"/>
      <c r="E17" s="404" t="s">
        <v>187</v>
      </c>
      <c r="F17" s="299"/>
      <c r="G17" s="299">
        <v>5</v>
      </c>
      <c r="H17" s="299">
        <v>5</v>
      </c>
      <c r="I17" s="299">
        <v>5</v>
      </c>
      <c r="J17" s="299">
        <v>5</v>
      </c>
      <c r="K17" s="299">
        <v>5.5</v>
      </c>
      <c r="L17" s="299">
        <v>5.5</v>
      </c>
      <c r="M17" s="299">
        <v>5</v>
      </c>
      <c r="N17" s="299">
        <v>5.5</v>
      </c>
      <c r="O17" s="299">
        <v>5.5</v>
      </c>
      <c r="P17" s="299">
        <v>5.5</v>
      </c>
      <c r="Q17" s="299"/>
      <c r="R17" s="409"/>
      <c r="S17" s="299"/>
      <c r="T17" s="299">
        <v>3.5</v>
      </c>
      <c r="U17" s="299">
        <v>5</v>
      </c>
      <c r="V17" s="299">
        <v>5</v>
      </c>
      <c r="W17" s="299">
        <v>5</v>
      </c>
      <c r="X17" s="299">
        <v>6</v>
      </c>
      <c r="Y17" s="299">
        <v>6</v>
      </c>
      <c r="Z17" s="299">
        <v>6</v>
      </c>
      <c r="AA17" s="299">
        <v>6</v>
      </c>
      <c r="AB17" s="299">
        <v>6</v>
      </c>
      <c r="AC17" s="299">
        <v>6</v>
      </c>
      <c r="AD17" s="299"/>
      <c r="AE17" s="299"/>
    </row>
    <row r="18" spans="1:31" x14ac:dyDescent="0.3">
      <c r="A18" s="145"/>
      <c r="B18" s="51" t="s">
        <v>58</v>
      </c>
      <c r="C18" s="21" t="s">
        <v>118</v>
      </c>
      <c r="D18" s="22"/>
      <c r="E18" s="404" t="s">
        <v>187</v>
      </c>
      <c r="F18" s="299"/>
      <c r="G18" s="299">
        <v>5</v>
      </c>
      <c r="H18" s="299">
        <v>5</v>
      </c>
      <c r="I18" s="299">
        <v>5</v>
      </c>
      <c r="J18" s="299">
        <v>5</v>
      </c>
      <c r="K18" s="299">
        <v>5.5</v>
      </c>
      <c r="L18" s="299">
        <v>5.5</v>
      </c>
      <c r="M18" s="299">
        <v>5</v>
      </c>
      <c r="N18" s="299">
        <v>5</v>
      </c>
      <c r="O18" s="299">
        <v>5</v>
      </c>
      <c r="P18" s="299">
        <v>5.5</v>
      </c>
      <c r="Q18" s="299"/>
      <c r="R18" s="400"/>
      <c r="S18" s="299"/>
      <c r="T18" s="299"/>
      <c r="U18" s="299">
        <v>5</v>
      </c>
      <c r="V18" s="299">
        <v>5</v>
      </c>
      <c r="W18" s="299">
        <v>5</v>
      </c>
      <c r="X18" s="299">
        <v>6</v>
      </c>
      <c r="Y18" s="299">
        <v>6</v>
      </c>
      <c r="Z18" s="299">
        <v>6</v>
      </c>
      <c r="AA18" s="299">
        <v>6</v>
      </c>
      <c r="AB18" s="299">
        <v>6</v>
      </c>
      <c r="AC18" s="299">
        <v>6</v>
      </c>
      <c r="AD18" s="299"/>
      <c r="AE18" s="299"/>
    </row>
    <row r="19" spans="1:31" x14ac:dyDescent="0.3">
      <c r="A19" s="145"/>
      <c r="B19" s="290" t="s">
        <v>57</v>
      </c>
      <c r="C19" s="291" t="s">
        <v>118</v>
      </c>
      <c r="D19" s="285"/>
      <c r="E19" s="404" t="s">
        <v>187</v>
      </c>
      <c r="F19" s="300"/>
      <c r="G19" s="300"/>
      <c r="H19" s="300">
        <v>5</v>
      </c>
      <c r="I19" s="300">
        <v>5</v>
      </c>
      <c r="J19" s="300">
        <v>5.5</v>
      </c>
      <c r="K19" s="300">
        <v>6</v>
      </c>
      <c r="L19" s="300">
        <v>5.5</v>
      </c>
      <c r="M19" s="300">
        <v>5</v>
      </c>
      <c r="N19" s="300">
        <v>5.5</v>
      </c>
      <c r="O19" s="300">
        <v>5.5</v>
      </c>
      <c r="P19" s="300">
        <v>5.5</v>
      </c>
      <c r="Q19" s="300" t="s">
        <v>318</v>
      </c>
      <c r="R19" s="400" t="s">
        <v>318</v>
      </c>
      <c r="S19" s="300"/>
      <c r="T19" s="300"/>
      <c r="U19" s="300"/>
      <c r="V19" s="300">
        <v>5</v>
      </c>
      <c r="W19" s="300">
        <v>5</v>
      </c>
      <c r="X19" s="300">
        <v>4</v>
      </c>
      <c r="Y19" s="300">
        <v>5.5</v>
      </c>
      <c r="Z19" s="300">
        <v>5.5</v>
      </c>
      <c r="AA19" s="300">
        <v>5.5</v>
      </c>
      <c r="AB19" s="300">
        <v>5.5</v>
      </c>
      <c r="AC19" s="300">
        <v>5</v>
      </c>
      <c r="AD19" s="300" t="s">
        <v>318</v>
      </c>
      <c r="AE19" s="300" t="s">
        <v>318</v>
      </c>
    </row>
    <row r="20" spans="1:31" ht="14.5" thickBot="1" x14ac:dyDescent="0.35">
      <c r="A20" s="145"/>
      <c r="B20" s="52" t="s">
        <v>62</v>
      </c>
      <c r="C20" s="37" t="s">
        <v>118</v>
      </c>
      <c r="D20" s="289"/>
      <c r="E20" s="406" t="s">
        <v>187</v>
      </c>
      <c r="F20" s="301"/>
      <c r="G20" s="301"/>
      <c r="H20" s="301"/>
      <c r="I20" s="301"/>
      <c r="J20" s="301"/>
      <c r="K20" s="301"/>
      <c r="L20" s="301"/>
      <c r="M20" s="301"/>
      <c r="N20" s="301">
        <v>5.5</v>
      </c>
      <c r="O20" s="301">
        <v>5.5</v>
      </c>
      <c r="P20" s="301">
        <v>6</v>
      </c>
      <c r="Q20" s="301"/>
      <c r="R20" s="401"/>
      <c r="S20" s="301"/>
      <c r="T20" s="301"/>
      <c r="U20" s="301"/>
      <c r="V20" s="301"/>
      <c r="W20" s="301"/>
      <c r="X20" s="301"/>
      <c r="Y20" s="301"/>
      <c r="Z20" s="301"/>
      <c r="AA20" s="301">
        <v>6</v>
      </c>
      <c r="AB20" s="301">
        <v>5.5</v>
      </c>
      <c r="AC20" s="301">
        <v>6</v>
      </c>
      <c r="AD20" s="301"/>
      <c r="AE20" s="301"/>
    </row>
    <row r="21" spans="1:31" x14ac:dyDescent="0.3">
      <c r="A21" s="145"/>
      <c r="B21" s="49" t="s">
        <v>316</v>
      </c>
      <c r="C21" s="21" t="s">
        <v>119</v>
      </c>
      <c r="D21" s="22"/>
      <c r="E21" s="404" t="s">
        <v>187</v>
      </c>
      <c r="F21" s="299"/>
      <c r="G21" s="299"/>
      <c r="H21" s="299">
        <v>3</v>
      </c>
      <c r="I21" s="299">
        <v>3</v>
      </c>
      <c r="J21" s="299">
        <v>4.5</v>
      </c>
      <c r="K21" s="299">
        <v>4.5</v>
      </c>
      <c r="L21" s="299">
        <v>4.5</v>
      </c>
      <c r="M21" s="299">
        <v>4.5</v>
      </c>
      <c r="N21" s="299">
        <v>4</v>
      </c>
      <c r="O21" s="299">
        <v>4.5</v>
      </c>
      <c r="P21" s="299">
        <v>4.5</v>
      </c>
      <c r="Q21" s="299">
        <v>4</v>
      </c>
      <c r="R21" s="400">
        <v>4.5</v>
      </c>
      <c r="S21" s="299"/>
      <c r="T21" s="299"/>
      <c r="U21" s="299"/>
      <c r="V21" s="299">
        <v>2.5</v>
      </c>
      <c r="W21" s="299">
        <v>4</v>
      </c>
      <c r="X21" s="299">
        <v>4</v>
      </c>
      <c r="Y21" s="299">
        <v>3.5</v>
      </c>
      <c r="Z21" s="299"/>
      <c r="AA21" s="299">
        <v>3.5</v>
      </c>
      <c r="AB21" s="299">
        <v>3</v>
      </c>
      <c r="AC21" s="299">
        <v>3</v>
      </c>
      <c r="AD21" s="299">
        <v>3.5</v>
      </c>
      <c r="AE21" s="299">
        <v>3.5</v>
      </c>
    </row>
    <row r="22" spans="1:31" x14ac:dyDescent="0.3">
      <c r="A22" s="145"/>
      <c r="B22" s="49" t="s">
        <v>317</v>
      </c>
      <c r="C22" s="21" t="s">
        <v>119</v>
      </c>
      <c r="D22" s="22"/>
      <c r="E22" s="404" t="s">
        <v>187</v>
      </c>
      <c r="F22" s="299"/>
      <c r="G22" s="299"/>
      <c r="H22" s="299">
        <v>3</v>
      </c>
      <c r="I22" s="299">
        <v>3</v>
      </c>
      <c r="J22" s="299">
        <v>4</v>
      </c>
      <c r="K22" s="299">
        <v>4</v>
      </c>
      <c r="L22" s="299">
        <v>4.5</v>
      </c>
      <c r="M22" s="299">
        <v>4.5</v>
      </c>
      <c r="N22" s="299">
        <v>4.5</v>
      </c>
      <c r="O22" s="299">
        <v>4</v>
      </c>
      <c r="P22" s="299">
        <v>3.5</v>
      </c>
      <c r="Q22" s="299">
        <v>4.5</v>
      </c>
      <c r="R22" s="400">
        <v>5</v>
      </c>
      <c r="S22" s="299"/>
      <c r="T22" s="299"/>
      <c r="U22" s="299"/>
      <c r="V22" s="299">
        <v>3</v>
      </c>
      <c r="W22" s="299">
        <v>3</v>
      </c>
      <c r="X22" s="299">
        <v>3.5</v>
      </c>
      <c r="Y22" s="299">
        <v>3.5</v>
      </c>
      <c r="Z22" s="299"/>
      <c r="AA22" s="299">
        <v>3.5</v>
      </c>
      <c r="AB22" s="299">
        <v>3</v>
      </c>
      <c r="AC22" s="299">
        <v>3</v>
      </c>
      <c r="AD22" s="299">
        <v>3.5</v>
      </c>
      <c r="AE22" s="299">
        <v>3.5</v>
      </c>
    </row>
    <row r="23" spans="1:31" x14ac:dyDescent="0.3">
      <c r="A23" s="145"/>
      <c r="B23" s="51" t="s">
        <v>55</v>
      </c>
      <c r="C23" s="21" t="s">
        <v>119</v>
      </c>
      <c r="D23" s="22"/>
      <c r="E23" s="404" t="s">
        <v>398</v>
      </c>
      <c r="F23" s="299">
        <v>4</v>
      </c>
      <c r="G23" s="299">
        <v>5</v>
      </c>
      <c r="H23" s="299">
        <v>4.5</v>
      </c>
      <c r="I23" s="299">
        <v>4.5</v>
      </c>
      <c r="J23" s="299">
        <v>5</v>
      </c>
      <c r="K23" s="299"/>
      <c r="L23" s="299"/>
      <c r="M23" s="299"/>
      <c r="N23" s="299"/>
      <c r="O23" s="299"/>
      <c r="P23" s="299"/>
      <c r="Q23" s="299"/>
      <c r="R23" s="400"/>
      <c r="S23" s="299">
        <v>1.5</v>
      </c>
      <c r="T23" s="299">
        <v>3.5</v>
      </c>
      <c r="U23" s="299">
        <v>3.5</v>
      </c>
      <c r="V23" s="299">
        <v>4</v>
      </c>
      <c r="W23" s="299">
        <v>3.5</v>
      </c>
      <c r="X23" s="299"/>
      <c r="Y23" s="299"/>
      <c r="Z23" s="299"/>
      <c r="AA23" s="299"/>
      <c r="AB23" s="299"/>
      <c r="AC23" s="299"/>
      <c r="AD23" s="299"/>
      <c r="AE23" s="299"/>
    </row>
    <row r="24" spans="1:31" x14ac:dyDescent="0.3">
      <c r="A24" s="145"/>
      <c r="B24" s="51" t="s">
        <v>54</v>
      </c>
      <c r="C24" s="21" t="s">
        <v>119</v>
      </c>
      <c r="D24" s="22"/>
      <c r="E24" s="404" t="s">
        <v>398</v>
      </c>
      <c r="F24" s="299">
        <v>3.5</v>
      </c>
      <c r="G24" s="299">
        <v>4.5</v>
      </c>
      <c r="H24" s="299">
        <v>5</v>
      </c>
      <c r="I24" s="299">
        <v>5</v>
      </c>
      <c r="J24" s="299">
        <v>5</v>
      </c>
      <c r="K24" s="299"/>
      <c r="L24" s="299"/>
      <c r="M24" s="299"/>
      <c r="N24" s="299"/>
      <c r="O24" s="299"/>
      <c r="P24" s="299"/>
      <c r="Q24" s="299"/>
      <c r="R24" s="400"/>
      <c r="S24" s="299">
        <v>4</v>
      </c>
      <c r="T24" s="299">
        <v>4</v>
      </c>
      <c r="U24" s="299">
        <v>4</v>
      </c>
      <c r="V24" s="299">
        <v>4.5</v>
      </c>
      <c r="W24" s="299">
        <v>4.5</v>
      </c>
      <c r="X24" s="299"/>
      <c r="Y24" s="299"/>
      <c r="Z24" s="299"/>
      <c r="AA24" s="299"/>
      <c r="AB24" s="299"/>
      <c r="AC24" s="299"/>
      <c r="AD24" s="299"/>
      <c r="AE24" s="299"/>
    </row>
    <row r="25" spans="1:31" x14ac:dyDescent="0.3">
      <c r="A25" s="145"/>
      <c r="B25" s="51" t="s">
        <v>52</v>
      </c>
      <c r="C25" s="21" t="s">
        <v>119</v>
      </c>
      <c r="D25" s="22" t="s">
        <v>314</v>
      </c>
      <c r="E25" s="404" t="s">
        <v>189</v>
      </c>
      <c r="F25" s="299"/>
      <c r="G25" s="299"/>
      <c r="H25" s="299"/>
      <c r="I25" s="299"/>
      <c r="J25" s="299"/>
      <c r="K25" s="299"/>
      <c r="L25" s="299"/>
      <c r="M25" s="299"/>
      <c r="N25" s="299"/>
      <c r="O25" s="299"/>
      <c r="P25" s="299"/>
      <c r="Q25" s="299">
        <v>4.5</v>
      </c>
      <c r="R25" s="400">
        <v>5</v>
      </c>
      <c r="S25" s="299"/>
      <c r="T25" s="299"/>
      <c r="U25" s="299"/>
      <c r="V25" s="299"/>
      <c r="W25" s="299"/>
      <c r="X25" s="299"/>
      <c r="Y25" s="299"/>
      <c r="Z25" s="299"/>
      <c r="AA25" s="299"/>
      <c r="AB25" s="299"/>
      <c r="AC25" s="299"/>
      <c r="AD25" s="299">
        <v>2.5</v>
      </c>
      <c r="AE25" s="299">
        <v>4</v>
      </c>
    </row>
    <row r="26" spans="1:31" x14ac:dyDescent="0.3">
      <c r="A26" s="145"/>
      <c r="B26" s="51" t="s">
        <v>51</v>
      </c>
      <c r="C26" s="21" t="s">
        <v>119</v>
      </c>
      <c r="D26" s="22" t="s">
        <v>314</v>
      </c>
      <c r="E26" s="404" t="s">
        <v>187</v>
      </c>
      <c r="F26" s="299"/>
      <c r="G26" s="299"/>
      <c r="H26" s="299"/>
      <c r="I26" s="299"/>
      <c r="J26" s="299"/>
      <c r="K26" s="299"/>
      <c r="L26" s="299"/>
      <c r="M26" s="299"/>
      <c r="N26" s="299">
        <v>5</v>
      </c>
      <c r="O26" s="299">
        <v>5</v>
      </c>
      <c r="P26" s="299">
        <v>5</v>
      </c>
      <c r="Q26" s="299">
        <v>5.5</v>
      </c>
      <c r="R26" s="400">
        <v>5</v>
      </c>
      <c r="S26" s="299"/>
      <c r="T26" s="299"/>
      <c r="U26" s="299"/>
      <c r="V26" s="299"/>
      <c r="W26" s="299"/>
      <c r="X26" s="299"/>
      <c r="Y26" s="299"/>
      <c r="Z26" s="299"/>
      <c r="AA26" s="299"/>
      <c r="AB26" s="299">
        <v>3.5</v>
      </c>
      <c r="AC26" s="299">
        <v>3.5</v>
      </c>
      <c r="AD26" s="299">
        <v>4</v>
      </c>
      <c r="AE26" s="299">
        <v>4</v>
      </c>
    </row>
    <row r="27" spans="1:31" x14ac:dyDescent="0.3">
      <c r="A27" s="145"/>
      <c r="B27" s="51" t="s">
        <v>49</v>
      </c>
      <c r="C27" s="21" t="s">
        <v>119</v>
      </c>
      <c r="D27" s="22" t="s">
        <v>314</v>
      </c>
      <c r="E27" s="404" t="s">
        <v>189</v>
      </c>
      <c r="F27" s="299"/>
      <c r="G27" s="299"/>
      <c r="H27" s="299"/>
      <c r="I27" s="299"/>
      <c r="J27" s="299"/>
      <c r="K27" s="299"/>
      <c r="L27" s="299"/>
      <c r="M27" s="299">
        <v>4.5</v>
      </c>
      <c r="N27" s="299">
        <v>4.5</v>
      </c>
      <c r="O27" s="299">
        <v>5</v>
      </c>
      <c r="P27" s="299">
        <v>5.5</v>
      </c>
      <c r="Q27" s="299">
        <v>5.5</v>
      </c>
      <c r="R27" s="400">
        <v>4.5</v>
      </c>
      <c r="S27" s="299"/>
      <c r="T27" s="299"/>
      <c r="U27" s="299"/>
      <c r="V27" s="299"/>
      <c r="W27" s="299"/>
      <c r="X27" s="299"/>
      <c r="Y27" s="299"/>
      <c r="Z27" s="299">
        <v>3.5</v>
      </c>
      <c r="AA27" s="299">
        <v>3.5</v>
      </c>
      <c r="AB27" s="299">
        <v>3.5</v>
      </c>
      <c r="AC27" s="299">
        <v>4</v>
      </c>
      <c r="AD27" s="299">
        <v>3.5</v>
      </c>
      <c r="AE27" s="299">
        <v>3.5</v>
      </c>
    </row>
    <row r="28" spans="1:31" x14ac:dyDescent="0.3">
      <c r="A28" s="145"/>
      <c r="B28" s="290" t="s">
        <v>47</v>
      </c>
      <c r="C28" s="291" t="s">
        <v>119</v>
      </c>
      <c r="D28" s="285" t="s">
        <v>314</v>
      </c>
      <c r="E28" s="404" t="s">
        <v>189</v>
      </c>
      <c r="F28" s="300">
        <v>2.5</v>
      </c>
      <c r="G28" s="300">
        <v>4</v>
      </c>
      <c r="H28" s="300">
        <v>4</v>
      </c>
      <c r="I28" s="300">
        <v>4.5</v>
      </c>
      <c r="J28" s="300">
        <v>5</v>
      </c>
      <c r="K28" s="300">
        <v>5.5</v>
      </c>
      <c r="L28" s="300">
        <v>5.5</v>
      </c>
      <c r="M28" s="300">
        <v>5</v>
      </c>
      <c r="N28" s="300">
        <v>4.5</v>
      </c>
      <c r="O28" s="300">
        <v>5</v>
      </c>
      <c r="P28" s="300">
        <v>5.5</v>
      </c>
      <c r="Q28" s="300">
        <v>5.5</v>
      </c>
      <c r="R28" s="400">
        <v>5</v>
      </c>
      <c r="S28" s="300">
        <v>2.5</v>
      </c>
      <c r="T28" s="300">
        <v>3</v>
      </c>
      <c r="U28" s="300">
        <v>3</v>
      </c>
      <c r="V28" s="300">
        <v>3</v>
      </c>
      <c r="W28" s="300">
        <v>3.5</v>
      </c>
      <c r="X28" s="300">
        <v>3</v>
      </c>
      <c r="Y28" s="300">
        <v>3</v>
      </c>
      <c r="Z28" s="300">
        <v>2</v>
      </c>
      <c r="AA28" s="300">
        <v>2</v>
      </c>
      <c r="AB28" s="300">
        <v>3</v>
      </c>
      <c r="AC28" s="300">
        <v>3</v>
      </c>
      <c r="AD28" s="300">
        <v>3</v>
      </c>
      <c r="AE28" s="300">
        <v>3</v>
      </c>
    </row>
    <row r="29" spans="1:31" x14ac:dyDescent="0.3">
      <c r="A29" s="145"/>
      <c r="B29" s="51" t="s">
        <v>46</v>
      </c>
      <c r="C29" s="21" t="s">
        <v>119</v>
      </c>
      <c r="D29" s="22"/>
      <c r="E29" s="404" t="s">
        <v>188</v>
      </c>
      <c r="F29" s="299"/>
      <c r="G29" s="299"/>
      <c r="H29" s="299"/>
      <c r="I29" s="299">
        <v>5</v>
      </c>
      <c r="J29" s="299">
        <v>5</v>
      </c>
      <c r="K29" s="299">
        <v>5</v>
      </c>
      <c r="L29" s="299">
        <v>5.5</v>
      </c>
      <c r="M29" s="299">
        <v>5</v>
      </c>
      <c r="N29" s="299">
        <v>5</v>
      </c>
      <c r="O29" s="299">
        <v>5</v>
      </c>
      <c r="P29" s="299">
        <v>5.5</v>
      </c>
      <c r="Q29" s="299"/>
      <c r="R29" s="400"/>
      <c r="S29" s="299"/>
      <c r="T29" s="299"/>
      <c r="U29" s="299"/>
      <c r="V29" s="299"/>
      <c r="W29" s="299">
        <v>4.5</v>
      </c>
      <c r="X29" s="299">
        <v>4</v>
      </c>
      <c r="Y29" s="299">
        <v>4</v>
      </c>
      <c r="Z29" s="299"/>
      <c r="AA29" s="299">
        <v>4</v>
      </c>
      <c r="AB29" s="299">
        <v>4</v>
      </c>
      <c r="AC29" s="299">
        <v>4</v>
      </c>
      <c r="AD29" s="299"/>
      <c r="AE29" s="299"/>
    </row>
    <row r="30" spans="1:31" x14ac:dyDescent="0.3">
      <c r="A30" s="145"/>
      <c r="B30" s="290" t="s">
        <v>45</v>
      </c>
      <c r="C30" s="291" t="s">
        <v>119</v>
      </c>
      <c r="D30" s="285" t="s">
        <v>314</v>
      </c>
      <c r="E30" s="404" t="s">
        <v>189</v>
      </c>
      <c r="F30" s="300"/>
      <c r="G30" s="300"/>
      <c r="H30" s="300"/>
      <c r="I30" s="300"/>
      <c r="J30" s="300"/>
      <c r="K30" s="300"/>
      <c r="L30" s="300"/>
      <c r="M30" s="300">
        <v>4.5</v>
      </c>
      <c r="N30" s="300">
        <v>4.5</v>
      </c>
      <c r="O30" s="300">
        <v>4</v>
      </c>
      <c r="P30" s="300">
        <v>5</v>
      </c>
      <c r="Q30" s="300">
        <v>5</v>
      </c>
      <c r="R30" s="400">
        <v>4.5</v>
      </c>
      <c r="S30" s="300"/>
      <c r="T30" s="300"/>
      <c r="U30" s="300"/>
      <c r="V30" s="300"/>
      <c r="W30" s="300"/>
      <c r="X30" s="300"/>
      <c r="Y30" s="300"/>
      <c r="Z30" s="300">
        <v>5.5</v>
      </c>
      <c r="AA30" s="300">
        <v>5.5</v>
      </c>
      <c r="AB30" s="300">
        <v>4.5</v>
      </c>
      <c r="AC30" s="300">
        <v>3.5</v>
      </c>
      <c r="AD30" s="300">
        <v>3</v>
      </c>
      <c r="AE30" s="300">
        <v>3</v>
      </c>
    </row>
    <row r="31" spans="1:31" x14ac:dyDescent="0.3">
      <c r="A31" s="145"/>
      <c r="B31" s="51" t="s">
        <v>44</v>
      </c>
      <c r="C31" s="21" t="s">
        <v>119</v>
      </c>
      <c r="D31" s="22" t="s">
        <v>314</v>
      </c>
      <c r="E31" s="404" t="s">
        <v>189</v>
      </c>
      <c r="F31" s="299"/>
      <c r="G31" s="299"/>
      <c r="H31" s="299"/>
      <c r="I31" s="299"/>
      <c r="J31" s="299"/>
      <c r="K31" s="299"/>
      <c r="L31" s="299"/>
      <c r="M31" s="299">
        <v>4.5</v>
      </c>
      <c r="N31" s="299">
        <v>4.5</v>
      </c>
      <c r="O31" s="299">
        <v>4.5</v>
      </c>
      <c r="P31" s="299">
        <v>5.5</v>
      </c>
      <c r="Q31" s="299">
        <v>5.5</v>
      </c>
      <c r="R31" s="400">
        <v>5</v>
      </c>
      <c r="S31" s="299"/>
      <c r="T31" s="299"/>
      <c r="U31" s="299"/>
      <c r="V31" s="299"/>
      <c r="W31" s="299"/>
      <c r="X31" s="299"/>
      <c r="Y31" s="299"/>
      <c r="Z31" s="299">
        <v>4.5</v>
      </c>
      <c r="AA31" s="299">
        <v>4.5</v>
      </c>
      <c r="AB31" s="299">
        <v>4</v>
      </c>
      <c r="AC31" s="299">
        <v>5</v>
      </c>
      <c r="AD31" s="299">
        <v>5</v>
      </c>
      <c r="AE31" s="299">
        <v>4.5</v>
      </c>
    </row>
    <row r="32" spans="1:31" x14ac:dyDescent="0.3">
      <c r="A32" s="145"/>
      <c r="B32" s="51" t="s">
        <v>43</v>
      </c>
      <c r="C32" s="21" t="s">
        <v>119</v>
      </c>
      <c r="D32" s="22" t="s">
        <v>314</v>
      </c>
      <c r="E32" s="404" t="s">
        <v>189</v>
      </c>
      <c r="F32" s="299"/>
      <c r="G32" s="299"/>
      <c r="H32" s="299"/>
      <c r="I32" s="299"/>
      <c r="J32" s="299"/>
      <c r="K32" s="299"/>
      <c r="L32" s="299"/>
      <c r="M32" s="299">
        <v>4.5</v>
      </c>
      <c r="N32" s="299">
        <v>4.5</v>
      </c>
      <c r="O32" s="299">
        <v>4.5</v>
      </c>
      <c r="P32" s="299">
        <v>4.5</v>
      </c>
      <c r="Q32" s="299">
        <v>5</v>
      </c>
      <c r="R32" s="400">
        <v>4.5</v>
      </c>
      <c r="S32" s="299"/>
      <c r="T32" s="299"/>
      <c r="U32" s="299"/>
      <c r="V32" s="299"/>
      <c r="W32" s="299"/>
      <c r="X32" s="299"/>
      <c r="Y32" s="299"/>
      <c r="Z32" s="299"/>
      <c r="AA32" s="299">
        <v>4</v>
      </c>
      <c r="AB32" s="299">
        <v>4.5</v>
      </c>
      <c r="AC32" s="299">
        <v>3.5</v>
      </c>
      <c r="AD32" s="299">
        <v>3.5</v>
      </c>
      <c r="AE32" s="299">
        <v>3.5</v>
      </c>
    </row>
    <row r="33" spans="1:31" x14ac:dyDescent="0.3">
      <c r="A33" s="145"/>
      <c r="B33" s="292" t="s">
        <v>41</v>
      </c>
      <c r="C33" s="21" t="s">
        <v>119</v>
      </c>
      <c r="D33" s="22"/>
      <c r="E33" s="404" t="s">
        <v>189</v>
      </c>
      <c r="F33" s="299"/>
      <c r="G33" s="299"/>
      <c r="H33" s="299"/>
      <c r="I33" s="299"/>
      <c r="J33" s="299"/>
      <c r="K33" s="299"/>
      <c r="L33" s="299"/>
      <c r="M33" s="299"/>
      <c r="N33" s="299"/>
      <c r="O33" s="299"/>
      <c r="P33" s="299"/>
      <c r="Q33" s="299"/>
      <c r="R33" s="400"/>
      <c r="S33" s="299"/>
      <c r="T33" s="299"/>
      <c r="U33" s="299"/>
      <c r="V33" s="299">
        <v>5</v>
      </c>
      <c r="W33" s="299">
        <v>5</v>
      </c>
      <c r="X33" s="299">
        <v>5.5</v>
      </c>
      <c r="Y33" s="299">
        <v>5</v>
      </c>
      <c r="Z33" s="299">
        <v>5.5</v>
      </c>
      <c r="AA33" s="299"/>
      <c r="AB33" s="299"/>
      <c r="AC33" s="299"/>
      <c r="AD33" s="299"/>
      <c r="AE33" s="299"/>
    </row>
    <row r="34" spans="1:31" x14ac:dyDescent="0.3">
      <c r="A34" s="145"/>
      <c r="B34" s="51" t="s">
        <v>42</v>
      </c>
      <c r="C34" s="21" t="s">
        <v>119</v>
      </c>
      <c r="D34" s="22" t="s">
        <v>314</v>
      </c>
      <c r="E34" s="404" t="s">
        <v>189</v>
      </c>
      <c r="F34" s="299">
        <v>2.5</v>
      </c>
      <c r="G34" s="299">
        <v>4</v>
      </c>
      <c r="H34" s="299">
        <v>4.5</v>
      </c>
      <c r="I34" s="299">
        <v>5</v>
      </c>
      <c r="J34" s="299">
        <v>5</v>
      </c>
      <c r="K34" s="299">
        <v>4.5</v>
      </c>
      <c r="L34" s="299">
        <v>5</v>
      </c>
      <c r="M34" s="299">
        <v>5</v>
      </c>
      <c r="N34" s="299">
        <v>5</v>
      </c>
      <c r="O34" s="299">
        <v>5</v>
      </c>
      <c r="P34" s="299">
        <v>5.5</v>
      </c>
      <c r="Q34" s="299">
        <v>5.5</v>
      </c>
      <c r="R34" s="400">
        <v>5.5</v>
      </c>
      <c r="S34" s="299"/>
      <c r="T34" s="299"/>
      <c r="U34" s="299">
        <v>3</v>
      </c>
      <c r="V34" s="299">
        <v>3</v>
      </c>
      <c r="W34" s="299">
        <v>2.5</v>
      </c>
      <c r="X34" s="299">
        <v>2.5</v>
      </c>
      <c r="Y34" s="299">
        <v>2.5</v>
      </c>
      <c r="Z34" s="299">
        <v>3</v>
      </c>
      <c r="AA34" s="299">
        <v>3</v>
      </c>
      <c r="AB34" s="299">
        <v>3.5</v>
      </c>
      <c r="AC34" s="299">
        <v>3</v>
      </c>
      <c r="AD34" s="299">
        <v>3</v>
      </c>
      <c r="AE34" s="299">
        <v>3.5</v>
      </c>
    </row>
    <row r="35" spans="1:31" x14ac:dyDescent="0.3">
      <c r="B35" s="51" t="s">
        <v>48</v>
      </c>
      <c r="C35" s="21" t="s">
        <v>119</v>
      </c>
      <c r="D35" s="22" t="s">
        <v>314</v>
      </c>
      <c r="E35" s="404" t="s">
        <v>189</v>
      </c>
      <c r="F35" s="299"/>
      <c r="G35" s="299"/>
      <c r="H35" s="299"/>
      <c r="I35" s="299"/>
      <c r="J35" s="299">
        <v>5</v>
      </c>
      <c r="K35" s="299">
        <v>5</v>
      </c>
      <c r="L35" s="299">
        <v>5</v>
      </c>
      <c r="M35" s="299">
        <v>5</v>
      </c>
      <c r="N35" s="299">
        <v>5</v>
      </c>
      <c r="O35" s="299">
        <v>5.5</v>
      </c>
      <c r="P35" s="299">
        <v>5.5</v>
      </c>
      <c r="Q35" s="299"/>
      <c r="R35" s="400"/>
      <c r="S35" s="299"/>
      <c r="T35" s="299"/>
      <c r="U35" s="299"/>
      <c r="V35" s="299"/>
      <c r="W35" s="299">
        <v>4.5</v>
      </c>
      <c r="X35" s="299">
        <v>4.5</v>
      </c>
      <c r="Y35" s="299">
        <v>4.5</v>
      </c>
      <c r="Z35" s="299">
        <v>4.5</v>
      </c>
      <c r="AA35" s="299">
        <v>4.5</v>
      </c>
      <c r="AB35" s="299">
        <v>4.5</v>
      </c>
      <c r="AC35" s="299">
        <v>4.5</v>
      </c>
      <c r="AD35" s="299"/>
      <c r="AE35" s="299"/>
    </row>
    <row r="36" spans="1:31" x14ac:dyDescent="0.3">
      <c r="B36" s="51" t="s">
        <v>24</v>
      </c>
      <c r="C36" s="21" t="s">
        <v>119</v>
      </c>
      <c r="D36" s="22"/>
      <c r="E36" s="404" t="s">
        <v>189</v>
      </c>
      <c r="F36" s="299"/>
      <c r="G36" s="299"/>
      <c r="H36" s="299"/>
      <c r="I36" s="299"/>
      <c r="J36" s="299"/>
      <c r="K36" s="299"/>
      <c r="L36" s="299"/>
      <c r="M36" s="299"/>
      <c r="N36" s="299">
        <v>4.5</v>
      </c>
      <c r="O36" s="299">
        <v>4.5</v>
      </c>
      <c r="P36" s="299">
        <v>4</v>
      </c>
      <c r="Q36" s="299"/>
      <c r="R36" s="400"/>
      <c r="S36" s="299"/>
      <c r="T36" s="299"/>
      <c r="U36" s="299"/>
      <c r="V36" s="299"/>
      <c r="W36" s="299"/>
      <c r="X36" s="299"/>
      <c r="Y36" s="299"/>
      <c r="Z36" s="299"/>
      <c r="AA36" s="299">
        <v>5</v>
      </c>
      <c r="AB36" s="299">
        <v>5</v>
      </c>
      <c r="AC36" s="299">
        <v>5</v>
      </c>
      <c r="AD36" s="299"/>
      <c r="AE36" s="299"/>
    </row>
    <row r="37" spans="1:31" x14ac:dyDescent="0.3">
      <c r="B37" s="51" t="s">
        <v>40</v>
      </c>
      <c r="C37" s="21" t="s">
        <v>119</v>
      </c>
      <c r="D37" s="22"/>
      <c r="E37" s="404" t="s">
        <v>187</v>
      </c>
      <c r="F37" s="299">
        <v>3.5</v>
      </c>
      <c r="G37" s="299">
        <v>5</v>
      </c>
      <c r="H37" s="299">
        <v>5</v>
      </c>
      <c r="I37" s="299">
        <v>5</v>
      </c>
      <c r="J37" s="299">
        <v>5</v>
      </c>
      <c r="K37" s="299">
        <v>5</v>
      </c>
      <c r="L37" s="299">
        <v>5</v>
      </c>
      <c r="M37" s="299">
        <v>5.5</v>
      </c>
      <c r="N37" s="299">
        <v>5.5</v>
      </c>
      <c r="O37" s="299">
        <v>5.5</v>
      </c>
      <c r="P37" s="299">
        <v>5.5</v>
      </c>
      <c r="Q37" s="299">
        <v>5.5</v>
      </c>
      <c r="R37" s="400">
        <v>5.5</v>
      </c>
      <c r="S37" s="299">
        <v>3.5</v>
      </c>
      <c r="T37" s="299">
        <v>3.5</v>
      </c>
      <c r="U37" s="299">
        <v>3.5</v>
      </c>
      <c r="V37" s="299">
        <v>4</v>
      </c>
      <c r="W37" s="299">
        <v>4</v>
      </c>
      <c r="X37" s="299">
        <v>4</v>
      </c>
      <c r="Y37" s="299">
        <v>4</v>
      </c>
      <c r="Z37" s="299">
        <v>4</v>
      </c>
      <c r="AA37" s="299">
        <v>4</v>
      </c>
      <c r="AB37" s="299">
        <v>4</v>
      </c>
      <c r="AC37" s="299">
        <v>3.5</v>
      </c>
      <c r="AD37" s="299">
        <v>4</v>
      </c>
      <c r="AE37" s="299"/>
    </row>
    <row r="38" spans="1:31" x14ac:dyDescent="0.3">
      <c r="B38" s="51" t="s">
        <v>39</v>
      </c>
      <c r="C38" s="21" t="s">
        <v>119</v>
      </c>
      <c r="D38" s="22"/>
      <c r="E38" s="404" t="s">
        <v>187</v>
      </c>
      <c r="F38" s="299">
        <v>2</v>
      </c>
      <c r="G38" s="299">
        <v>3.5</v>
      </c>
      <c r="H38" s="299">
        <v>4</v>
      </c>
      <c r="I38" s="299">
        <v>4.5</v>
      </c>
      <c r="J38" s="299">
        <v>5</v>
      </c>
      <c r="K38" s="299">
        <v>4.5</v>
      </c>
      <c r="L38" s="299">
        <v>4</v>
      </c>
      <c r="M38" s="299">
        <v>4</v>
      </c>
      <c r="N38" s="299">
        <v>4</v>
      </c>
      <c r="O38" s="299">
        <v>4.5</v>
      </c>
      <c r="P38" s="299">
        <v>4.5</v>
      </c>
      <c r="Q38" s="299">
        <v>5</v>
      </c>
      <c r="R38" s="400">
        <v>5</v>
      </c>
      <c r="S38" s="299">
        <v>3</v>
      </c>
      <c r="T38" s="299">
        <v>3.5</v>
      </c>
      <c r="U38" s="299">
        <v>3.5</v>
      </c>
      <c r="V38" s="299">
        <v>4</v>
      </c>
      <c r="W38" s="299">
        <v>4</v>
      </c>
      <c r="X38" s="299">
        <v>4</v>
      </c>
      <c r="Y38" s="299">
        <v>4</v>
      </c>
      <c r="Z38" s="299">
        <v>3</v>
      </c>
      <c r="AA38" s="299">
        <v>3</v>
      </c>
      <c r="AB38" s="299">
        <v>3.5</v>
      </c>
      <c r="AC38" s="299">
        <v>3.5</v>
      </c>
      <c r="AD38" s="299">
        <v>3.5</v>
      </c>
      <c r="AE38" s="299">
        <v>3.5</v>
      </c>
    </row>
    <row r="39" spans="1:31" x14ac:dyDescent="0.3">
      <c r="B39" s="51" t="s">
        <v>38</v>
      </c>
      <c r="C39" s="21" t="s">
        <v>119</v>
      </c>
      <c r="D39" s="22" t="s">
        <v>314</v>
      </c>
      <c r="E39" s="404" t="s">
        <v>189</v>
      </c>
      <c r="F39" s="299"/>
      <c r="G39" s="299"/>
      <c r="H39" s="299"/>
      <c r="I39" s="299"/>
      <c r="J39" s="299"/>
      <c r="K39" s="299"/>
      <c r="L39" s="299"/>
      <c r="M39" s="299"/>
      <c r="N39" s="299">
        <v>5</v>
      </c>
      <c r="O39" s="299">
        <v>5</v>
      </c>
      <c r="P39" s="299">
        <v>5</v>
      </c>
      <c r="Q39" s="299">
        <v>5</v>
      </c>
      <c r="R39" s="400">
        <v>5.5</v>
      </c>
      <c r="S39" s="299"/>
      <c r="T39" s="299"/>
      <c r="U39" s="299"/>
      <c r="V39" s="299"/>
      <c r="W39" s="299"/>
      <c r="X39" s="299"/>
      <c r="Y39" s="299"/>
      <c r="Z39" s="299"/>
      <c r="AA39" s="299">
        <v>4.5</v>
      </c>
      <c r="AB39" s="299">
        <v>4.5</v>
      </c>
      <c r="AC39" s="299">
        <v>4.5</v>
      </c>
      <c r="AD39" s="299">
        <v>4</v>
      </c>
      <c r="AE39" s="299">
        <v>3.5</v>
      </c>
    </row>
    <row r="40" spans="1:31" x14ac:dyDescent="0.3">
      <c r="B40" s="290" t="s">
        <v>37</v>
      </c>
      <c r="C40" s="291" t="s">
        <v>119</v>
      </c>
      <c r="D40" s="285" t="s">
        <v>314</v>
      </c>
      <c r="E40" s="404" t="s">
        <v>189</v>
      </c>
      <c r="F40" s="300"/>
      <c r="G40" s="300"/>
      <c r="H40" s="300"/>
      <c r="I40" s="300"/>
      <c r="J40" s="300"/>
      <c r="K40" s="300"/>
      <c r="L40" s="300"/>
      <c r="M40" s="300"/>
      <c r="N40" s="300">
        <v>5</v>
      </c>
      <c r="O40" s="300">
        <v>5</v>
      </c>
      <c r="P40" s="300">
        <v>5</v>
      </c>
      <c r="Q40" s="300">
        <v>5</v>
      </c>
      <c r="R40" s="400">
        <v>5.5</v>
      </c>
      <c r="S40" s="300"/>
      <c r="T40" s="300"/>
      <c r="U40" s="300"/>
      <c r="V40" s="300"/>
      <c r="W40" s="300"/>
      <c r="X40" s="300"/>
      <c r="Y40" s="300"/>
      <c r="Z40" s="300"/>
      <c r="AA40" s="300">
        <v>4.5</v>
      </c>
      <c r="AB40" s="300">
        <v>4.5</v>
      </c>
      <c r="AC40" s="300">
        <v>4.5</v>
      </c>
      <c r="AD40" s="300">
        <v>4</v>
      </c>
      <c r="AE40" s="300">
        <v>3.5</v>
      </c>
    </row>
    <row r="41" spans="1:31" x14ac:dyDescent="0.3">
      <c r="B41" s="51" t="s">
        <v>35</v>
      </c>
      <c r="C41" s="21" t="s">
        <v>119</v>
      </c>
      <c r="D41" s="22"/>
      <c r="E41" s="404" t="s">
        <v>187</v>
      </c>
      <c r="F41" s="299">
        <v>3.5</v>
      </c>
      <c r="G41" s="299">
        <v>4</v>
      </c>
      <c r="H41" s="299">
        <v>4.5</v>
      </c>
      <c r="I41" s="299">
        <v>4.5</v>
      </c>
      <c r="J41" s="299">
        <v>5</v>
      </c>
      <c r="K41" s="299">
        <v>5</v>
      </c>
      <c r="L41" s="299">
        <v>5</v>
      </c>
      <c r="M41" s="299">
        <v>5</v>
      </c>
      <c r="N41" s="299">
        <v>5</v>
      </c>
      <c r="O41" s="299">
        <v>5</v>
      </c>
      <c r="P41" s="299">
        <v>5</v>
      </c>
      <c r="Q41" s="299">
        <v>5</v>
      </c>
      <c r="R41" s="400">
        <v>5</v>
      </c>
      <c r="S41" s="299">
        <v>3</v>
      </c>
      <c r="T41" s="299">
        <v>3.5</v>
      </c>
      <c r="U41" s="299">
        <v>4</v>
      </c>
      <c r="V41" s="299">
        <v>4</v>
      </c>
      <c r="W41" s="299">
        <v>3.5</v>
      </c>
      <c r="X41" s="299">
        <v>3.5</v>
      </c>
      <c r="Y41" s="299">
        <v>3.5</v>
      </c>
      <c r="Z41" s="299">
        <v>3.5</v>
      </c>
      <c r="AA41" s="299">
        <v>3.5</v>
      </c>
      <c r="AB41" s="299">
        <v>3.5</v>
      </c>
      <c r="AC41" s="299">
        <v>3.5</v>
      </c>
      <c r="AD41" s="299">
        <v>4</v>
      </c>
      <c r="AE41" s="299">
        <v>4</v>
      </c>
    </row>
    <row r="42" spans="1:31" x14ac:dyDescent="0.3">
      <c r="B42" s="51" t="s">
        <v>33</v>
      </c>
      <c r="C42" s="21" t="s">
        <v>119</v>
      </c>
      <c r="D42" s="22" t="s">
        <v>314</v>
      </c>
      <c r="E42" s="404" t="s">
        <v>187</v>
      </c>
      <c r="F42" s="299">
        <v>3.5</v>
      </c>
      <c r="G42" s="299">
        <v>4.5</v>
      </c>
      <c r="H42" s="299">
        <v>4.5</v>
      </c>
      <c r="I42" s="299">
        <v>4</v>
      </c>
      <c r="J42" s="299">
        <v>5.5</v>
      </c>
      <c r="K42" s="299">
        <v>5.5</v>
      </c>
      <c r="L42" s="299">
        <v>5</v>
      </c>
      <c r="M42" s="299">
        <v>5</v>
      </c>
      <c r="N42" s="299">
        <v>5</v>
      </c>
      <c r="O42" s="299">
        <v>5</v>
      </c>
      <c r="P42" s="299">
        <v>5</v>
      </c>
      <c r="Q42" s="299">
        <v>5</v>
      </c>
      <c r="R42" s="400">
        <v>5.5</v>
      </c>
      <c r="S42" s="299"/>
      <c r="T42" s="299">
        <v>2</v>
      </c>
      <c r="U42" s="299">
        <v>2</v>
      </c>
      <c r="V42" s="299">
        <v>2.5</v>
      </c>
      <c r="W42" s="299">
        <v>3.5</v>
      </c>
      <c r="X42" s="299">
        <v>3.5</v>
      </c>
      <c r="Y42" s="299">
        <v>3.5</v>
      </c>
      <c r="Z42" s="299">
        <v>3</v>
      </c>
      <c r="AA42" s="299">
        <v>3.5</v>
      </c>
      <c r="AB42" s="299">
        <v>3.5</v>
      </c>
      <c r="AC42" s="299">
        <v>3.5</v>
      </c>
      <c r="AD42" s="299">
        <v>4</v>
      </c>
      <c r="AE42" s="299">
        <v>3.5</v>
      </c>
    </row>
    <row r="43" spans="1:31" x14ac:dyDescent="0.3">
      <c r="B43" s="290" t="s">
        <v>32</v>
      </c>
      <c r="C43" s="291" t="s">
        <v>119</v>
      </c>
      <c r="D43" s="285" t="s">
        <v>314</v>
      </c>
      <c r="E43" s="404" t="s">
        <v>187</v>
      </c>
      <c r="F43" s="300">
        <v>4</v>
      </c>
      <c r="G43" s="300">
        <v>5</v>
      </c>
      <c r="H43" s="300">
        <v>5</v>
      </c>
      <c r="I43" s="300">
        <v>5</v>
      </c>
      <c r="J43" s="300">
        <v>5</v>
      </c>
      <c r="K43" s="300">
        <v>5.5</v>
      </c>
      <c r="L43" s="300">
        <v>5</v>
      </c>
      <c r="M43" s="300">
        <v>5.5</v>
      </c>
      <c r="N43" s="300">
        <v>5</v>
      </c>
      <c r="O43" s="300">
        <v>5.5</v>
      </c>
      <c r="P43" s="300">
        <v>5.5</v>
      </c>
      <c r="Q43" s="300">
        <v>5.5</v>
      </c>
      <c r="R43" s="400">
        <v>5</v>
      </c>
      <c r="S43" s="300">
        <v>3</v>
      </c>
      <c r="T43" s="300">
        <v>3</v>
      </c>
      <c r="U43" s="300">
        <v>3</v>
      </c>
      <c r="V43" s="300">
        <v>3</v>
      </c>
      <c r="W43" s="300">
        <v>3.5</v>
      </c>
      <c r="X43" s="300">
        <v>3</v>
      </c>
      <c r="Y43" s="300">
        <v>3</v>
      </c>
      <c r="Z43" s="300">
        <v>3.5</v>
      </c>
      <c r="AA43" s="300">
        <v>3</v>
      </c>
      <c r="AB43" s="300">
        <v>3</v>
      </c>
      <c r="AC43" s="300">
        <v>3.5</v>
      </c>
      <c r="AD43" s="300">
        <v>3.5</v>
      </c>
      <c r="AE43" s="300">
        <v>3.5</v>
      </c>
    </row>
    <row r="44" spans="1:31" x14ac:dyDescent="0.3">
      <c r="B44" s="51" t="s">
        <v>31</v>
      </c>
      <c r="C44" s="21" t="s">
        <v>119</v>
      </c>
      <c r="D44" s="22" t="s">
        <v>314</v>
      </c>
      <c r="E44" s="404" t="s">
        <v>187</v>
      </c>
      <c r="F44" s="299"/>
      <c r="G44" s="299">
        <v>5</v>
      </c>
      <c r="H44" s="299">
        <v>5</v>
      </c>
      <c r="I44" s="299">
        <v>5</v>
      </c>
      <c r="J44" s="299">
        <v>5.5</v>
      </c>
      <c r="K44" s="299">
        <v>5.5</v>
      </c>
      <c r="L44" s="299">
        <v>5</v>
      </c>
      <c r="M44" s="299">
        <v>5</v>
      </c>
      <c r="N44" s="299">
        <v>5.5</v>
      </c>
      <c r="O44" s="299">
        <v>5.5</v>
      </c>
      <c r="P44" s="299">
        <v>6</v>
      </c>
      <c r="Q44" s="299">
        <v>6</v>
      </c>
      <c r="R44" s="400">
        <v>5</v>
      </c>
      <c r="S44" s="299"/>
      <c r="T44" s="299">
        <v>3</v>
      </c>
      <c r="U44" s="299">
        <v>3.5</v>
      </c>
      <c r="V44" s="299">
        <v>3.5</v>
      </c>
      <c r="W44" s="299">
        <v>3.5</v>
      </c>
      <c r="X44" s="299">
        <v>3.5</v>
      </c>
      <c r="Y44" s="299">
        <v>3.5</v>
      </c>
      <c r="Z44" s="299">
        <v>3.5</v>
      </c>
      <c r="AA44" s="299">
        <v>3.5</v>
      </c>
      <c r="AB44" s="299">
        <v>3.5</v>
      </c>
      <c r="AC44" s="299">
        <v>3</v>
      </c>
      <c r="AD44" s="299">
        <v>3.5</v>
      </c>
      <c r="AE44" s="299">
        <v>3.5</v>
      </c>
    </row>
    <row r="45" spans="1:31" x14ac:dyDescent="0.3">
      <c r="B45" s="51" t="s">
        <v>300</v>
      </c>
      <c r="C45" s="21" t="s">
        <v>119</v>
      </c>
      <c r="D45" s="22" t="s">
        <v>314</v>
      </c>
      <c r="E45" s="404" t="s">
        <v>187</v>
      </c>
      <c r="F45" s="299">
        <v>1</v>
      </c>
      <c r="G45" s="299">
        <v>2.5</v>
      </c>
      <c r="H45" s="299">
        <v>3.5</v>
      </c>
      <c r="I45" s="299">
        <v>3.5</v>
      </c>
      <c r="J45" s="299">
        <v>4</v>
      </c>
      <c r="K45" s="299">
        <v>4.5</v>
      </c>
      <c r="L45" s="299">
        <v>5</v>
      </c>
      <c r="M45" s="299">
        <v>5</v>
      </c>
      <c r="N45" s="299">
        <v>5</v>
      </c>
      <c r="O45" s="299">
        <v>5</v>
      </c>
      <c r="P45" s="299">
        <v>5.5</v>
      </c>
      <c r="Q45" s="299">
        <v>5.5</v>
      </c>
      <c r="R45" s="400">
        <v>5</v>
      </c>
      <c r="S45" s="299"/>
      <c r="T45" s="299"/>
      <c r="U45" s="299">
        <v>3</v>
      </c>
      <c r="V45" s="299">
        <v>3</v>
      </c>
      <c r="W45" s="299">
        <v>2.5</v>
      </c>
      <c r="X45" s="299">
        <v>2.5</v>
      </c>
      <c r="Y45" s="299">
        <v>3.5</v>
      </c>
      <c r="Z45" s="299">
        <v>3</v>
      </c>
      <c r="AA45" s="299">
        <v>3</v>
      </c>
      <c r="AB45" s="299">
        <v>3.5</v>
      </c>
      <c r="AC45" s="299">
        <v>3</v>
      </c>
      <c r="AD45" s="299">
        <v>3</v>
      </c>
      <c r="AE45" s="299">
        <v>3</v>
      </c>
    </row>
    <row r="46" spans="1:31" x14ac:dyDescent="0.3">
      <c r="B46" s="51" t="s">
        <v>30</v>
      </c>
      <c r="C46" s="21" t="s">
        <v>119</v>
      </c>
      <c r="D46" s="22"/>
      <c r="E46" s="404" t="s">
        <v>189</v>
      </c>
      <c r="F46" s="299">
        <v>2.5</v>
      </c>
      <c r="G46" s="299">
        <v>3.5</v>
      </c>
      <c r="H46" s="299">
        <v>4.5</v>
      </c>
      <c r="I46" s="299">
        <v>4.5</v>
      </c>
      <c r="J46" s="299">
        <v>5</v>
      </c>
      <c r="K46" s="299">
        <v>5</v>
      </c>
      <c r="L46" s="299">
        <v>5</v>
      </c>
      <c r="M46" s="299">
        <v>4.5</v>
      </c>
      <c r="N46" s="299">
        <v>5</v>
      </c>
      <c r="O46" s="299">
        <v>5</v>
      </c>
      <c r="P46" s="299">
        <v>5.5</v>
      </c>
      <c r="Q46" s="299">
        <v>5.5</v>
      </c>
      <c r="R46" s="400">
        <v>5</v>
      </c>
      <c r="S46" s="299">
        <v>2</v>
      </c>
      <c r="T46" s="299">
        <v>1.5</v>
      </c>
      <c r="U46" s="299">
        <v>2</v>
      </c>
      <c r="V46" s="299">
        <v>3.5</v>
      </c>
      <c r="W46" s="299">
        <v>2.5</v>
      </c>
      <c r="X46" s="299">
        <v>3</v>
      </c>
      <c r="Y46" s="299">
        <v>3</v>
      </c>
      <c r="Z46" s="299">
        <v>3</v>
      </c>
      <c r="AA46" s="299">
        <v>3</v>
      </c>
      <c r="AB46" s="299">
        <v>3</v>
      </c>
      <c r="AC46" s="299">
        <v>3</v>
      </c>
      <c r="AD46" s="299">
        <v>3</v>
      </c>
      <c r="AE46" s="299">
        <v>3</v>
      </c>
    </row>
    <row r="47" spans="1:31" x14ac:dyDescent="0.3">
      <c r="B47" s="51" t="s">
        <v>29</v>
      </c>
      <c r="C47" s="21" t="s">
        <v>119</v>
      </c>
      <c r="D47" s="22"/>
      <c r="E47" s="404" t="s">
        <v>187</v>
      </c>
      <c r="F47" s="299">
        <v>2.5</v>
      </c>
      <c r="G47" s="299">
        <v>4.5</v>
      </c>
      <c r="H47" s="299">
        <v>4.5</v>
      </c>
      <c r="I47" s="299">
        <v>5</v>
      </c>
      <c r="J47" s="299">
        <v>5.5</v>
      </c>
      <c r="K47" s="299">
        <v>5.5</v>
      </c>
      <c r="L47" s="299">
        <v>5</v>
      </c>
      <c r="M47" s="299">
        <v>5</v>
      </c>
      <c r="N47" s="299">
        <v>5</v>
      </c>
      <c r="O47" s="299">
        <v>5</v>
      </c>
      <c r="P47" s="299">
        <v>5.5</v>
      </c>
      <c r="Q47" s="299">
        <v>5.5</v>
      </c>
      <c r="R47" s="400">
        <v>5</v>
      </c>
      <c r="S47" s="299"/>
      <c r="T47" s="299">
        <v>2</v>
      </c>
      <c r="U47" s="299">
        <v>2.5</v>
      </c>
      <c r="V47" s="299">
        <v>3</v>
      </c>
      <c r="W47" s="299">
        <v>3.5</v>
      </c>
      <c r="X47" s="299">
        <v>3</v>
      </c>
      <c r="Y47" s="299">
        <v>3.5</v>
      </c>
      <c r="Z47" s="299">
        <v>4</v>
      </c>
      <c r="AA47" s="299">
        <v>4</v>
      </c>
      <c r="AB47" s="299">
        <v>4</v>
      </c>
      <c r="AC47" s="299">
        <v>2.5</v>
      </c>
      <c r="AD47" s="299">
        <v>2.5</v>
      </c>
      <c r="AE47" s="299">
        <v>2.5</v>
      </c>
    </row>
    <row r="48" spans="1:31" x14ac:dyDescent="0.3">
      <c r="B48" s="51" t="s">
        <v>28</v>
      </c>
      <c r="C48" s="21" t="s">
        <v>119</v>
      </c>
      <c r="D48" s="22" t="s">
        <v>314</v>
      </c>
      <c r="E48" s="404" t="s">
        <v>188</v>
      </c>
      <c r="F48" s="299"/>
      <c r="G48" s="299"/>
      <c r="H48" s="299"/>
      <c r="I48" s="299"/>
      <c r="J48" s="299"/>
      <c r="K48" s="299"/>
      <c r="L48" s="299"/>
      <c r="M48" s="299">
        <v>5.5</v>
      </c>
      <c r="N48" s="299">
        <v>5.5</v>
      </c>
      <c r="O48" s="299">
        <v>5.5</v>
      </c>
      <c r="P48" s="299">
        <v>5.5</v>
      </c>
      <c r="Q48" s="299">
        <v>6</v>
      </c>
      <c r="R48" s="400">
        <v>5.5</v>
      </c>
      <c r="S48" s="299"/>
      <c r="T48" s="299"/>
      <c r="U48" s="299"/>
      <c r="V48" s="299"/>
      <c r="W48" s="299"/>
      <c r="X48" s="299"/>
      <c r="Y48" s="299"/>
      <c r="Z48" s="299">
        <v>4.5</v>
      </c>
      <c r="AA48" s="299">
        <v>4.5</v>
      </c>
      <c r="AB48" s="299">
        <v>4.5</v>
      </c>
      <c r="AC48" s="299">
        <v>4.5</v>
      </c>
      <c r="AD48" s="299">
        <v>4.5</v>
      </c>
      <c r="AE48" s="299">
        <v>4.5</v>
      </c>
    </row>
    <row r="49" spans="2:32" x14ac:dyDescent="0.3">
      <c r="B49" s="51" t="s">
        <v>27</v>
      </c>
      <c r="C49" s="21" t="s">
        <v>119</v>
      </c>
      <c r="D49" s="22" t="s">
        <v>314</v>
      </c>
      <c r="E49" s="404" t="s">
        <v>188</v>
      </c>
      <c r="F49" s="299">
        <v>2</v>
      </c>
      <c r="G49" s="299">
        <v>4</v>
      </c>
      <c r="H49" s="299">
        <v>5</v>
      </c>
      <c r="I49" s="299">
        <v>5</v>
      </c>
      <c r="J49" s="299">
        <v>5</v>
      </c>
      <c r="K49" s="299">
        <v>5</v>
      </c>
      <c r="L49" s="299">
        <v>5</v>
      </c>
      <c r="M49" s="299">
        <v>5</v>
      </c>
      <c r="N49" s="299">
        <v>5</v>
      </c>
      <c r="O49" s="299">
        <v>5</v>
      </c>
      <c r="P49" s="299">
        <v>5.5</v>
      </c>
      <c r="Q49" s="299">
        <v>5.5</v>
      </c>
      <c r="R49" s="400">
        <v>5</v>
      </c>
      <c r="S49" s="299"/>
      <c r="T49" s="299"/>
      <c r="U49" s="299">
        <v>3.5</v>
      </c>
      <c r="V49" s="299">
        <v>3.5</v>
      </c>
      <c r="W49" s="299">
        <v>3.5</v>
      </c>
      <c r="X49" s="299">
        <v>3</v>
      </c>
      <c r="Y49" s="299">
        <v>3.5</v>
      </c>
      <c r="Z49" s="299">
        <v>3.5</v>
      </c>
      <c r="AA49" s="299">
        <v>3.5</v>
      </c>
      <c r="AB49" s="299">
        <v>3.5</v>
      </c>
      <c r="AC49" s="299">
        <v>3.5</v>
      </c>
      <c r="AD49" s="299">
        <v>3.5</v>
      </c>
      <c r="AE49" s="299">
        <v>3.5</v>
      </c>
    </row>
    <row r="50" spans="2:32" x14ac:dyDescent="0.3">
      <c r="B50" s="51" t="s">
        <v>26</v>
      </c>
      <c r="C50" s="21" t="s">
        <v>119</v>
      </c>
      <c r="D50" s="22" t="s">
        <v>314</v>
      </c>
      <c r="E50" s="404" t="s">
        <v>187</v>
      </c>
      <c r="F50" s="299">
        <v>1</v>
      </c>
      <c r="G50" s="299">
        <v>3.5</v>
      </c>
      <c r="H50" s="299">
        <v>3</v>
      </c>
      <c r="I50" s="299">
        <v>3</v>
      </c>
      <c r="J50" s="299">
        <v>3.5</v>
      </c>
      <c r="K50" s="299">
        <v>4</v>
      </c>
      <c r="L50" s="299">
        <v>5</v>
      </c>
      <c r="M50" s="299">
        <v>5.5</v>
      </c>
      <c r="N50" s="299">
        <v>5</v>
      </c>
      <c r="O50" s="299">
        <v>5</v>
      </c>
      <c r="P50" s="299">
        <v>5</v>
      </c>
      <c r="Q50" s="299"/>
      <c r="R50" s="400"/>
      <c r="S50" s="299"/>
      <c r="T50" s="299">
        <v>1.5</v>
      </c>
      <c r="U50" s="299">
        <v>1.5</v>
      </c>
      <c r="V50" s="299">
        <v>2.5</v>
      </c>
      <c r="W50" s="299">
        <v>2</v>
      </c>
      <c r="X50" s="299">
        <v>3</v>
      </c>
      <c r="Y50" s="299">
        <v>4</v>
      </c>
      <c r="Z50" s="299">
        <v>4</v>
      </c>
      <c r="AA50" s="299">
        <v>3.5</v>
      </c>
      <c r="AB50" s="299">
        <v>3.5</v>
      </c>
      <c r="AC50" s="299">
        <v>3.5</v>
      </c>
      <c r="AD50" s="299"/>
      <c r="AE50" s="299"/>
    </row>
    <row r="51" spans="2:32" x14ac:dyDescent="0.3">
      <c r="B51" s="51" t="s">
        <v>25</v>
      </c>
      <c r="C51" s="21" t="s">
        <v>119</v>
      </c>
      <c r="D51" s="22" t="s">
        <v>314</v>
      </c>
      <c r="E51" s="404" t="s">
        <v>188</v>
      </c>
      <c r="F51" s="299"/>
      <c r="G51" s="299"/>
      <c r="H51" s="299"/>
      <c r="I51" s="299"/>
      <c r="J51" s="299"/>
      <c r="K51" s="299"/>
      <c r="L51" s="299">
        <v>5</v>
      </c>
      <c r="M51" s="299">
        <v>5</v>
      </c>
      <c r="N51" s="299">
        <v>5</v>
      </c>
      <c r="O51" s="299">
        <v>5</v>
      </c>
      <c r="P51" s="299">
        <v>5</v>
      </c>
      <c r="Q51" s="299"/>
      <c r="R51" s="400"/>
      <c r="S51" s="299"/>
      <c r="T51" s="299"/>
      <c r="U51" s="299"/>
      <c r="V51" s="299"/>
      <c r="W51" s="299"/>
      <c r="X51" s="299"/>
      <c r="Y51" s="299"/>
      <c r="Z51" s="299"/>
      <c r="AA51" s="299">
        <v>3.5</v>
      </c>
      <c r="AB51" s="299">
        <v>3.5</v>
      </c>
      <c r="AC51" s="299">
        <v>3.5</v>
      </c>
      <c r="AD51" s="299"/>
      <c r="AE51" s="299"/>
    </row>
    <row r="52" spans="2:32" ht="14.5" thickBot="1" x14ac:dyDescent="0.35">
      <c r="B52" s="52" t="s">
        <v>23</v>
      </c>
      <c r="C52" s="37" t="s">
        <v>119</v>
      </c>
      <c r="D52" s="289" t="s">
        <v>314</v>
      </c>
      <c r="E52" s="406" t="s">
        <v>187</v>
      </c>
      <c r="F52" s="301"/>
      <c r="G52" s="301"/>
      <c r="H52" s="301"/>
      <c r="I52" s="301"/>
      <c r="J52" s="301">
        <v>5.5</v>
      </c>
      <c r="K52" s="301">
        <v>5.5</v>
      </c>
      <c r="L52" s="301">
        <v>5</v>
      </c>
      <c r="M52" s="301">
        <v>5</v>
      </c>
      <c r="N52" s="301">
        <v>5</v>
      </c>
      <c r="O52" s="301">
        <v>5.5</v>
      </c>
      <c r="P52" s="301">
        <v>5.5</v>
      </c>
      <c r="Q52" s="301">
        <v>5.5</v>
      </c>
      <c r="R52" s="401">
        <v>5.5</v>
      </c>
      <c r="S52" s="301"/>
      <c r="T52" s="301"/>
      <c r="U52" s="301"/>
      <c r="V52" s="301"/>
      <c r="W52" s="301">
        <v>5</v>
      </c>
      <c r="X52" s="301">
        <v>5</v>
      </c>
      <c r="Y52" s="301">
        <v>5</v>
      </c>
      <c r="Z52" s="301">
        <v>5</v>
      </c>
      <c r="AA52" s="301">
        <v>5</v>
      </c>
      <c r="AB52" s="301">
        <v>4</v>
      </c>
      <c r="AC52" s="301">
        <v>3.5</v>
      </c>
      <c r="AD52" s="301">
        <v>4.5</v>
      </c>
      <c r="AE52" s="301">
        <v>4.5</v>
      </c>
    </row>
    <row r="53" spans="2:32" x14ac:dyDescent="0.3">
      <c r="B53" s="51" t="s">
        <v>22</v>
      </c>
      <c r="C53" s="21" t="s">
        <v>100</v>
      </c>
      <c r="D53" s="22" t="s">
        <v>315</v>
      </c>
      <c r="E53" s="404" t="s">
        <v>187</v>
      </c>
      <c r="F53" s="299"/>
      <c r="G53" s="299"/>
      <c r="H53" s="299"/>
      <c r="I53" s="299"/>
      <c r="J53" s="299"/>
      <c r="K53" s="299"/>
      <c r="L53" s="299">
        <v>3.5</v>
      </c>
      <c r="M53" s="299"/>
      <c r="N53" s="299"/>
      <c r="O53" s="299"/>
      <c r="P53" s="299"/>
      <c r="Q53" s="299"/>
      <c r="R53" s="409"/>
      <c r="S53" s="299"/>
      <c r="T53" s="299"/>
      <c r="U53" s="299"/>
      <c r="V53" s="299"/>
      <c r="W53" s="299"/>
      <c r="X53" s="299"/>
      <c r="Y53" s="306">
        <v>3</v>
      </c>
      <c r="Z53" s="299"/>
      <c r="AA53" s="299"/>
      <c r="AB53" s="299"/>
      <c r="AC53" s="299"/>
      <c r="AD53" s="299"/>
      <c r="AE53" s="306"/>
      <c r="AF53" s="411"/>
    </row>
    <row r="54" spans="2:32" x14ac:dyDescent="0.3">
      <c r="B54" s="51" t="s">
        <v>21</v>
      </c>
      <c r="C54" s="21" t="s">
        <v>100</v>
      </c>
      <c r="D54" s="22" t="s">
        <v>315</v>
      </c>
      <c r="E54" s="404" t="s">
        <v>376</v>
      </c>
      <c r="F54" s="299"/>
      <c r="G54" s="299"/>
      <c r="H54" s="299"/>
      <c r="I54" s="299"/>
      <c r="J54" s="299"/>
      <c r="K54" s="299"/>
      <c r="L54" s="299">
        <v>2.5</v>
      </c>
      <c r="M54" s="299">
        <v>2.5</v>
      </c>
      <c r="N54" s="299">
        <v>2.5</v>
      </c>
      <c r="O54" s="299">
        <v>3</v>
      </c>
      <c r="P54" s="299">
        <v>3</v>
      </c>
      <c r="Q54" s="299">
        <v>4.5</v>
      </c>
      <c r="R54" s="409">
        <v>4.5</v>
      </c>
      <c r="S54" s="299"/>
      <c r="T54" s="299"/>
      <c r="U54" s="299"/>
      <c r="V54" s="299"/>
      <c r="W54" s="299"/>
      <c r="X54" s="299"/>
      <c r="Y54" s="299">
        <v>2</v>
      </c>
      <c r="Z54" s="299">
        <v>2.5</v>
      </c>
      <c r="AA54" s="299">
        <v>2</v>
      </c>
      <c r="AB54" s="299">
        <v>2.5</v>
      </c>
      <c r="AC54" s="299">
        <v>2.5</v>
      </c>
      <c r="AD54" s="299">
        <v>4.5</v>
      </c>
      <c r="AE54" s="306">
        <v>2</v>
      </c>
      <c r="AF54" s="411"/>
    </row>
    <row r="55" spans="2:32" x14ac:dyDescent="0.3">
      <c r="B55" s="51" t="s">
        <v>20</v>
      </c>
      <c r="C55" s="21" t="s">
        <v>100</v>
      </c>
      <c r="D55" s="22"/>
      <c r="E55" s="404" t="s">
        <v>187</v>
      </c>
      <c r="F55" s="299"/>
      <c r="G55" s="299"/>
      <c r="H55" s="299"/>
      <c r="I55" s="299"/>
      <c r="J55" s="299"/>
      <c r="K55" s="299"/>
      <c r="L55" s="299" t="s">
        <v>318</v>
      </c>
      <c r="M55" s="299" t="s">
        <v>318</v>
      </c>
      <c r="N55" s="299" t="s">
        <v>318</v>
      </c>
      <c r="O55" s="299" t="s">
        <v>318</v>
      </c>
      <c r="P55" s="299" t="s">
        <v>318</v>
      </c>
      <c r="Q55" s="299" t="s">
        <v>318</v>
      </c>
      <c r="R55" s="409">
        <v>4.5</v>
      </c>
      <c r="S55" s="299"/>
      <c r="T55" s="299"/>
      <c r="U55" s="299"/>
      <c r="V55" s="299"/>
      <c r="W55" s="299"/>
      <c r="X55" s="299"/>
      <c r="Y55" s="299" t="s">
        <v>318</v>
      </c>
      <c r="Z55" s="299" t="s">
        <v>318</v>
      </c>
      <c r="AA55" s="299" t="s">
        <v>318</v>
      </c>
      <c r="AB55" s="299" t="s">
        <v>318</v>
      </c>
      <c r="AC55" s="299" t="s">
        <v>318</v>
      </c>
      <c r="AD55" s="299" t="s">
        <v>318</v>
      </c>
      <c r="AE55" s="306">
        <v>3</v>
      </c>
      <c r="AF55" s="411"/>
    </row>
    <row r="56" spans="2:32" x14ac:dyDescent="0.3">
      <c r="B56" s="51" t="s">
        <v>19</v>
      </c>
      <c r="C56" s="21" t="s">
        <v>100</v>
      </c>
      <c r="D56" s="22" t="s">
        <v>315</v>
      </c>
      <c r="E56" s="404" t="s">
        <v>189</v>
      </c>
      <c r="F56" s="299"/>
      <c r="G56" s="299"/>
      <c r="H56" s="299"/>
      <c r="I56" s="299"/>
      <c r="J56" s="299"/>
      <c r="K56" s="299"/>
      <c r="L56" s="299">
        <v>3</v>
      </c>
      <c r="M56" s="299">
        <v>4</v>
      </c>
      <c r="N56" s="299">
        <v>4</v>
      </c>
      <c r="O56" s="299">
        <v>4.5</v>
      </c>
      <c r="P56" s="299">
        <v>5</v>
      </c>
      <c r="Q56" s="299">
        <v>5.5</v>
      </c>
      <c r="R56" s="409">
        <v>5</v>
      </c>
      <c r="S56" s="299"/>
      <c r="T56" s="299"/>
      <c r="U56" s="299"/>
      <c r="V56" s="299"/>
      <c r="W56" s="299"/>
      <c r="X56" s="299"/>
      <c r="Y56" s="299">
        <v>3</v>
      </c>
      <c r="Z56" s="299">
        <v>3</v>
      </c>
      <c r="AA56" s="299">
        <v>4</v>
      </c>
      <c r="AB56" s="299">
        <v>3.5</v>
      </c>
      <c r="AC56" s="299">
        <v>3.5</v>
      </c>
      <c r="AD56" s="299">
        <v>3.5</v>
      </c>
      <c r="AE56" s="306">
        <v>3</v>
      </c>
      <c r="AF56" s="411"/>
    </row>
    <row r="57" spans="2:32" x14ac:dyDescent="0.3">
      <c r="B57" s="51" t="s">
        <v>18</v>
      </c>
      <c r="C57" s="21" t="s">
        <v>100</v>
      </c>
      <c r="D57" s="22"/>
      <c r="E57" s="404" t="s">
        <v>189</v>
      </c>
      <c r="F57" s="299"/>
      <c r="G57" s="299"/>
      <c r="H57" s="299"/>
      <c r="I57" s="299"/>
      <c r="J57" s="299"/>
      <c r="K57" s="299"/>
      <c r="L57" s="299">
        <v>2.5</v>
      </c>
      <c r="M57" s="299">
        <v>3</v>
      </c>
      <c r="N57" s="299">
        <v>3</v>
      </c>
      <c r="O57" s="299"/>
      <c r="P57" s="299"/>
      <c r="Q57" s="299"/>
      <c r="R57" s="409"/>
      <c r="S57" s="299"/>
      <c r="T57" s="299"/>
      <c r="U57" s="299"/>
      <c r="V57" s="299"/>
      <c r="W57" s="299"/>
      <c r="X57" s="299"/>
      <c r="Y57" s="299">
        <v>1</v>
      </c>
      <c r="Z57" s="299">
        <v>3</v>
      </c>
      <c r="AA57" s="299"/>
      <c r="AB57" s="299"/>
      <c r="AC57" s="299"/>
      <c r="AD57" s="299"/>
      <c r="AE57" s="306"/>
      <c r="AF57" s="411"/>
    </row>
    <row r="58" spans="2:32" x14ac:dyDescent="0.3">
      <c r="B58" s="51" t="s">
        <v>16</v>
      </c>
      <c r="C58" s="21" t="s">
        <v>100</v>
      </c>
      <c r="D58" s="22" t="s">
        <v>315</v>
      </c>
      <c r="E58" s="404" t="s">
        <v>187</v>
      </c>
      <c r="F58" s="299"/>
      <c r="G58" s="299"/>
      <c r="H58" s="299"/>
      <c r="I58" s="299"/>
      <c r="J58" s="299"/>
      <c r="K58" s="299"/>
      <c r="L58" s="299" t="s">
        <v>318</v>
      </c>
      <c r="M58" s="299" t="s">
        <v>318</v>
      </c>
      <c r="N58" s="299" t="s">
        <v>318</v>
      </c>
      <c r="O58" s="299"/>
      <c r="P58" s="299"/>
      <c r="Q58" s="299"/>
      <c r="R58" s="409"/>
      <c r="S58" s="299"/>
      <c r="T58" s="299"/>
      <c r="U58" s="299"/>
      <c r="V58" s="299"/>
      <c r="W58" s="299"/>
      <c r="X58" s="299"/>
      <c r="Y58" s="299" t="s">
        <v>324</v>
      </c>
      <c r="Z58" s="299" t="s">
        <v>324</v>
      </c>
      <c r="AA58" s="299" t="s">
        <v>324</v>
      </c>
      <c r="AB58" s="299"/>
      <c r="AC58" s="299"/>
      <c r="AD58" s="299"/>
      <c r="AE58" s="306"/>
      <c r="AF58" s="411"/>
    </row>
    <row r="59" spans="2:32" x14ac:dyDescent="0.3">
      <c r="B59" s="51" t="s">
        <v>15</v>
      </c>
      <c r="C59" s="21" t="s">
        <v>100</v>
      </c>
      <c r="D59" s="22" t="s">
        <v>315</v>
      </c>
      <c r="E59" s="404" t="s">
        <v>189</v>
      </c>
      <c r="F59" s="299"/>
      <c r="G59" s="299"/>
      <c r="H59" s="299"/>
      <c r="I59" s="299"/>
      <c r="J59" s="299"/>
      <c r="K59" s="299"/>
      <c r="L59" s="299" t="s">
        <v>318</v>
      </c>
      <c r="M59" s="299" t="s">
        <v>318</v>
      </c>
      <c r="N59" s="299" t="s">
        <v>318</v>
      </c>
      <c r="O59" s="299" t="s">
        <v>318</v>
      </c>
      <c r="P59" s="299">
        <v>5.5</v>
      </c>
      <c r="Q59" s="299">
        <v>5</v>
      </c>
      <c r="R59" s="409">
        <v>5</v>
      </c>
      <c r="S59" s="299"/>
      <c r="T59" s="299"/>
      <c r="U59" s="299"/>
      <c r="V59" s="299"/>
      <c r="W59" s="299"/>
      <c r="X59" s="299"/>
      <c r="Y59" s="299" t="s">
        <v>318</v>
      </c>
      <c r="Z59" s="299" t="s">
        <v>318</v>
      </c>
      <c r="AA59" s="299" t="s">
        <v>318</v>
      </c>
      <c r="AB59" s="299" t="s">
        <v>318</v>
      </c>
      <c r="AC59" s="306"/>
      <c r="AD59" s="306"/>
      <c r="AE59" s="306">
        <v>3</v>
      </c>
      <c r="AF59" s="411"/>
    </row>
    <row r="60" spans="2:32" x14ac:dyDescent="0.3">
      <c r="B60" s="51" t="s">
        <v>13</v>
      </c>
      <c r="C60" s="21" t="s">
        <v>100</v>
      </c>
      <c r="D60" s="22" t="s">
        <v>315</v>
      </c>
      <c r="E60" s="404" t="s">
        <v>187</v>
      </c>
      <c r="F60" s="299"/>
      <c r="G60" s="299"/>
      <c r="H60" s="299"/>
      <c r="I60" s="299"/>
      <c r="J60" s="299"/>
      <c r="K60" s="299"/>
      <c r="L60" s="299">
        <v>4.5</v>
      </c>
      <c r="M60" s="299">
        <v>4.5</v>
      </c>
      <c r="N60" s="299">
        <v>4.5</v>
      </c>
      <c r="O60" s="299">
        <v>4.5</v>
      </c>
      <c r="P60" s="299">
        <v>4.5</v>
      </c>
      <c r="Q60" s="299">
        <v>4</v>
      </c>
      <c r="R60" s="409">
        <v>4</v>
      </c>
      <c r="S60" s="299"/>
      <c r="T60" s="299"/>
      <c r="U60" s="299"/>
      <c r="V60" s="299"/>
      <c r="W60" s="299"/>
      <c r="X60" s="299"/>
      <c r="Y60" s="299">
        <v>3</v>
      </c>
      <c r="Z60" s="299">
        <v>3</v>
      </c>
      <c r="AA60" s="299">
        <v>3</v>
      </c>
      <c r="AB60" s="299">
        <v>3</v>
      </c>
      <c r="AC60" s="299">
        <v>3.5</v>
      </c>
      <c r="AD60" s="299">
        <v>3.5</v>
      </c>
      <c r="AE60" s="306">
        <v>3.5</v>
      </c>
      <c r="AF60" s="411"/>
    </row>
    <row r="61" spans="2:32" x14ac:dyDescent="0.3">
      <c r="B61" s="51" t="s">
        <v>12</v>
      </c>
      <c r="C61" s="21" t="s">
        <v>100</v>
      </c>
      <c r="D61" s="22"/>
      <c r="E61" s="404" t="s">
        <v>189</v>
      </c>
      <c r="F61" s="299"/>
      <c r="G61" s="299"/>
      <c r="H61" s="299"/>
      <c r="I61" s="299"/>
      <c r="J61" s="299"/>
      <c r="K61" s="299"/>
      <c r="L61" s="299">
        <v>1</v>
      </c>
      <c r="M61" s="299">
        <v>1</v>
      </c>
      <c r="N61" s="299">
        <v>1</v>
      </c>
      <c r="O61" s="299">
        <v>1.5</v>
      </c>
      <c r="P61" s="306"/>
      <c r="Q61" s="299">
        <v>3.5</v>
      </c>
      <c r="R61" s="409">
        <v>3</v>
      </c>
      <c r="S61" s="299"/>
      <c r="T61" s="299"/>
      <c r="U61" s="299"/>
      <c r="V61" s="299"/>
      <c r="W61" s="299"/>
      <c r="X61" s="299"/>
      <c r="Y61" s="299">
        <v>1</v>
      </c>
      <c r="Z61" s="306"/>
      <c r="AA61" s="306"/>
      <c r="AB61" s="306"/>
      <c r="AC61" s="306"/>
      <c r="AD61" s="306"/>
      <c r="AE61" s="306">
        <v>0</v>
      </c>
      <c r="AF61" s="411"/>
    </row>
    <row r="62" spans="2:32" x14ac:dyDescent="0.3">
      <c r="B62" s="51" t="s">
        <v>11</v>
      </c>
      <c r="C62" s="21" t="s">
        <v>100</v>
      </c>
      <c r="D62" s="22" t="s">
        <v>315</v>
      </c>
      <c r="E62" s="404" t="s">
        <v>189</v>
      </c>
      <c r="F62" s="299"/>
      <c r="G62" s="299"/>
      <c r="H62" s="299"/>
      <c r="I62" s="299"/>
      <c r="J62" s="299"/>
      <c r="K62" s="299"/>
      <c r="L62" s="299"/>
      <c r="M62" s="299"/>
      <c r="N62" s="299">
        <v>3.5</v>
      </c>
      <c r="O62" s="299"/>
      <c r="P62" s="299">
        <v>3.5</v>
      </c>
      <c r="Q62" s="299">
        <v>3.5</v>
      </c>
      <c r="R62" s="409">
        <v>3</v>
      </c>
      <c r="S62" s="299"/>
      <c r="T62" s="299"/>
      <c r="U62" s="299"/>
      <c r="V62" s="299"/>
      <c r="W62" s="299"/>
      <c r="X62" s="299"/>
      <c r="Y62" s="299"/>
      <c r="Z62" s="299"/>
      <c r="AA62" s="299"/>
      <c r="AB62" s="299">
        <v>3.5</v>
      </c>
      <c r="AC62" s="299">
        <v>3.5</v>
      </c>
      <c r="AD62" s="299">
        <v>3.5</v>
      </c>
      <c r="AE62" s="306">
        <v>3.5</v>
      </c>
      <c r="AF62" s="411"/>
    </row>
    <row r="63" spans="2:32" x14ac:dyDescent="0.3">
      <c r="B63" s="51" t="s">
        <v>10</v>
      </c>
      <c r="C63" s="21" t="s">
        <v>100</v>
      </c>
      <c r="D63" s="22" t="s">
        <v>315</v>
      </c>
      <c r="E63" s="404" t="s">
        <v>187</v>
      </c>
      <c r="F63" s="299"/>
      <c r="G63" s="299"/>
      <c r="H63" s="299"/>
      <c r="I63" s="299"/>
      <c r="J63" s="299"/>
      <c r="K63" s="299"/>
      <c r="L63" s="299" t="s">
        <v>318</v>
      </c>
      <c r="M63" s="299" t="s">
        <v>318</v>
      </c>
      <c r="N63" s="299" t="s">
        <v>318</v>
      </c>
      <c r="O63" s="299" t="s">
        <v>318</v>
      </c>
      <c r="P63" s="299" t="s">
        <v>318</v>
      </c>
      <c r="Q63" s="299" t="s">
        <v>318</v>
      </c>
      <c r="R63" s="409" t="s">
        <v>318</v>
      </c>
      <c r="S63" s="299"/>
      <c r="T63" s="299"/>
      <c r="U63" s="299"/>
      <c r="V63" s="299"/>
      <c r="W63" s="299"/>
      <c r="X63" s="299"/>
      <c r="Y63" s="299" t="s">
        <v>324</v>
      </c>
      <c r="Z63" s="299" t="s">
        <v>324</v>
      </c>
      <c r="AA63" s="299" t="s">
        <v>318</v>
      </c>
      <c r="AB63" s="299" t="s">
        <v>324</v>
      </c>
      <c r="AC63" s="299" t="s">
        <v>324</v>
      </c>
      <c r="AD63" s="299" t="s">
        <v>324</v>
      </c>
      <c r="AE63" s="306" t="s">
        <v>318</v>
      </c>
      <c r="AF63" s="411"/>
    </row>
    <row r="64" spans="2:32" x14ac:dyDescent="0.3">
      <c r="B64" s="51" t="s">
        <v>9</v>
      </c>
      <c r="C64" s="21" t="s">
        <v>100</v>
      </c>
      <c r="D64" s="22" t="s">
        <v>315</v>
      </c>
      <c r="E64" s="404" t="s">
        <v>189</v>
      </c>
      <c r="F64" s="299"/>
      <c r="G64" s="299"/>
      <c r="H64" s="299"/>
      <c r="I64" s="299"/>
      <c r="J64" s="299"/>
      <c r="K64" s="299"/>
      <c r="L64" s="299">
        <v>2</v>
      </c>
      <c r="M64" s="299">
        <v>3</v>
      </c>
      <c r="N64" s="299">
        <v>2</v>
      </c>
      <c r="O64" s="299">
        <v>2.5</v>
      </c>
      <c r="P64" s="299">
        <v>4</v>
      </c>
      <c r="Q64" s="299">
        <v>4</v>
      </c>
      <c r="R64" s="409">
        <v>3.5</v>
      </c>
      <c r="S64" s="299"/>
      <c r="T64" s="299"/>
      <c r="U64" s="299"/>
      <c r="V64" s="299"/>
      <c r="W64" s="299"/>
      <c r="X64" s="299"/>
      <c r="Y64" s="299">
        <v>3.5</v>
      </c>
      <c r="Z64" s="299">
        <v>3</v>
      </c>
      <c r="AA64" s="299">
        <v>3</v>
      </c>
      <c r="AB64" s="299">
        <v>3</v>
      </c>
      <c r="AC64" s="299">
        <v>3</v>
      </c>
      <c r="AD64" s="299">
        <v>3</v>
      </c>
      <c r="AE64" s="306">
        <v>3</v>
      </c>
      <c r="AF64" s="411"/>
    </row>
    <row r="65" spans="2:32" x14ac:dyDescent="0.3">
      <c r="B65" s="51" t="s">
        <v>8</v>
      </c>
      <c r="C65" s="21" t="s">
        <v>100</v>
      </c>
      <c r="D65" s="22"/>
      <c r="E65" s="404" t="s">
        <v>187</v>
      </c>
      <c r="F65" s="299"/>
      <c r="G65" s="299"/>
      <c r="H65" s="299"/>
      <c r="I65" s="299"/>
      <c r="J65" s="299"/>
      <c r="K65" s="299"/>
      <c r="L65" s="299"/>
      <c r="M65" s="299"/>
      <c r="N65" s="299"/>
      <c r="O65" s="299">
        <v>3.5</v>
      </c>
      <c r="P65" s="299" t="s">
        <v>357</v>
      </c>
      <c r="Q65" s="299" t="s">
        <v>357</v>
      </c>
      <c r="R65" s="409" t="s">
        <v>357</v>
      </c>
      <c r="S65" s="299"/>
      <c r="T65" s="299"/>
      <c r="U65" s="299"/>
      <c r="V65" s="299"/>
      <c r="W65" s="299"/>
      <c r="X65" s="299"/>
      <c r="Y65" s="299"/>
      <c r="Z65" s="299"/>
      <c r="AA65" s="299"/>
      <c r="AB65" s="299">
        <v>1.5</v>
      </c>
      <c r="AC65" s="299" t="s">
        <v>357</v>
      </c>
      <c r="AD65" s="299" t="s">
        <v>357</v>
      </c>
      <c r="AE65" s="409" t="s">
        <v>357</v>
      </c>
      <c r="AF65" s="411"/>
    </row>
    <row r="66" spans="2:32" x14ac:dyDescent="0.3">
      <c r="B66" s="51" t="s">
        <v>7</v>
      </c>
      <c r="C66" s="21" t="s">
        <v>100</v>
      </c>
      <c r="D66" s="22"/>
      <c r="E66" s="404" t="s">
        <v>187</v>
      </c>
      <c r="F66" s="299"/>
      <c r="G66" s="299"/>
      <c r="H66" s="299"/>
      <c r="I66" s="299"/>
      <c r="J66" s="299"/>
      <c r="K66" s="299"/>
      <c r="L66" s="299">
        <v>4</v>
      </c>
      <c r="M66" s="299">
        <v>4</v>
      </c>
      <c r="N66" s="299">
        <v>4</v>
      </c>
      <c r="O66" s="299">
        <v>5</v>
      </c>
      <c r="P66" s="299">
        <v>5.5</v>
      </c>
      <c r="Q66" s="299">
        <v>5.5</v>
      </c>
      <c r="R66" s="409">
        <v>5</v>
      </c>
      <c r="S66" s="299"/>
      <c r="T66" s="299"/>
      <c r="U66" s="299"/>
      <c r="V66" s="299"/>
      <c r="W66" s="299"/>
      <c r="X66" s="299"/>
      <c r="Y66" s="299">
        <v>4</v>
      </c>
      <c r="Z66" s="299">
        <v>4.5</v>
      </c>
      <c r="AA66" s="299">
        <v>3.5</v>
      </c>
      <c r="AB66" s="299">
        <v>4.5</v>
      </c>
      <c r="AC66" s="299">
        <v>4.5</v>
      </c>
      <c r="AD66" s="299">
        <v>3</v>
      </c>
      <c r="AE66" s="306">
        <v>3.5</v>
      </c>
      <c r="AF66" s="411"/>
    </row>
    <row r="67" spans="2:32" x14ac:dyDescent="0.3">
      <c r="B67" s="290" t="s">
        <v>6</v>
      </c>
      <c r="C67" s="291" t="s">
        <v>100</v>
      </c>
      <c r="D67" s="22"/>
      <c r="E67" s="404" t="s">
        <v>188</v>
      </c>
      <c r="F67" s="300"/>
      <c r="G67" s="300"/>
      <c r="H67" s="300"/>
      <c r="I67" s="300"/>
      <c r="J67" s="300"/>
      <c r="K67" s="300"/>
      <c r="L67" s="300">
        <v>4</v>
      </c>
      <c r="M67" s="300">
        <v>4</v>
      </c>
      <c r="N67" s="300">
        <v>4</v>
      </c>
      <c r="O67" s="300">
        <v>3.5</v>
      </c>
      <c r="P67" s="300">
        <v>3.5</v>
      </c>
      <c r="Q67" s="300">
        <v>4</v>
      </c>
      <c r="R67" s="409">
        <v>4</v>
      </c>
      <c r="S67" s="300"/>
      <c r="T67" s="300"/>
      <c r="U67" s="300"/>
      <c r="V67" s="300"/>
      <c r="W67" s="300"/>
      <c r="X67" s="300"/>
      <c r="Y67" s="300">
        <v>3.5</v>
      </c>
      <c r="Z67" s="300"/>
      <c r="AA67" s="300"/>
      <c r="AB67" s="300">
        <v>4</v>
      </c>
      <c r="AC67" s="300">
        <v>4</v>
      </c>
      <c r="AD67" s="300">
        <v>3.5</v>
      </c>
      <c r="AE67" s="305">
        <v>3.5</v>
      </c>
      <c r="AF67" s="411"/>
    </row>
    <row r="68" spans="2:32" x14ac:dyDescent="0.3">
      <c r="B68" s="51" t="s">
        <v>5</v>
      </c>
      <c r="C68" s="21" t="s">
        <v>100</v>
      </c>
      <c r="D68" s="22" t="s">
        <v>315</v>
      </c>
      <c r="E68" s="404" t="s">
        <v>398</v>
      </c>
      <c r="F68" s="299"/>
      <c r="G68" s="299"/>
      <c r="H68" s="299"/>
      <c r="I68" s="299"/>
      <c r="J68" s="299"/>
      <c r="K68" s="299"/>
      <c r="L68" s="299"/>
      <c r="M68" s="299"/>
      <c r="N68" s="299"/>
      <c r="O68" s="299">
        <v>3.5</v>
      </c>
      <c r="P68" s="299"/>
      <c r="Q68" s="299"/>
      <c r="R68" s="409"/>
      <c r="S68" s="299"/>
      <c r="T68" s="299"/>
      <c r="U68" s="299"/>
      <c r="V68" s="299"/>
      <c r="W68" s="299"/>
      <c r="X68" s="299"/>
      <c r="Y68" s="299"/>
      <c r="Z68" s="299"/>
      <c r="AA68" s="299">
        <v>1.5</v>
      </c>
      <c r="AB68" s="299" t="s">
        <v>323</v>
      </c>
      <c r="AC68" s="299"/>
      <c r="AD68" s="299"/>
      <c r="AE68" s="306"/>
      <c r="AF68" s="411"/>
    </row>
    <row r="69" spans="2:32" ht="14.5" thickBot="1" x14ac:dyDescent="0.35">
      <c r="B69" s="52" t="s">
        <v>4</v>
      </c>
      <c r="C69" s="37" t="s">
        <v>100</v>
      </c>
      <c r="D69" s="37" t="s">
        <v>315</v>
      </c>
      <c r="E69" s="406" t="s">
        <v>187</v>
      </c>
      <c r="F69" s="301"/>
      <c r="G69" s="301"/>
      <c r="H69" s="301"/>
      <c r="I69" s="301"/>
      <c r="J69" s="301"/>
      <c r="K69" s="301"/>
      <c r="L69" s="301">
        <v>3</v>
      </c>
      <c r="M69" s="301">
        <v>3</v>
      </c>
      <c r="N69" s="301">
        <v>3</v>
      </c>
      <c r="O69" s="301" t="s">
        <v>318</v>
      </c>
      <c r="P69" s="301" t="s">
        <v>318</v>
      </c>
      <c r="Q69" s="301" t="s">
        <v>318</v>
      </c>
      <c r="R69" s="410">
        <v>4.5</v>
      </c>
      <c r="S69" s="301"/>
      <c r="T69" s="301"/>
      <c r="U69" s="301"/>
      <c r="V69" s="301"/>
      <c r="W69" s="301"/>
      <c r="X69" s="301"/>
      <c r="Y69" s="301">
        <v>3.5</v>
      </c>
      <c r="Z69" s="301">
        <v>3.5</v>
      </c>
      <c r="AA69" s="301" t="s">
        <v>318</v>
      </c>
      <c r="AB69" s="301" t="s">
        <v>318</v>
      </c>
      <c r="AC69" s="301" t="s">
        <v>318</v>
      </c>
      <c r="AD69" s="301" t="s">
        <v>318</v>
      </c>
      <c r="AE69" s="412">
        <v>3</v>
      </c>
      <c r="AF69" s="411"/>
    </row>
    <row r="70" spans="2:32" x14ac:dyDescent="0.3">
      <c r="B70" s="51" t="s">
        <v>121</v>
      </c>
      <c r="C70" s="21" t="s">
        <v>359</v>
      </c>
      <c r="D70" s="22"/>
      <c r="E70" s="404" t="s">
        <v>187</v>
      </c>
      <c r="F70" s="299">
        <v>2.5</v>
      </c>
      <c r="G70" s="299">
        <v>4.5</v>
      </c>
      <c r="H70" s="299">
        <v>4.5</v>
      </c>
      <c r="I70" s="299">
        <v>5</v>
      </c>
      <c r="J70" s="299">
        <v>5.5</v>
      </c>
      <c r="K70" s="299">
        <v>5.5</v>
      </c>
      <c r="L70" s="299">
        <v>5</v>
      </c>
      <c r="M70" s="299">
        <v>5</v>
      </c>
      <c r="N70" s="299">
        <v>5</v>
      </c>
      <c r="O70" s="299">
        <v>5</v>
      </c>
      <c r="P70" s="299">
        <v>5.5</v>
      </c>
      <c r="Q70" s="299">
        <v>5.5</v>
      </c>
      <c r="R70" s="409">
        <v>4.5</v>
      </c>
      <c r="S70" s="299"/>
      <c r="T70" s="299"/>
      <c r="U70" s="306"/>
      <c r="V70" s="306"/>
      <c r="W70" s="306"/>
      <c r="X70" s="306"/>
      <c r="Y70" s="306"/>
      <c r="Z70" s="306"/>
      <c r="AA70" s="306"/>
      <c r="AB70" s="306"/>
      <c r="AC70" s="306"/>
      <c r="AD70" s="306"/>
      <c r="AE70" s="306"/>
      <c r="AF70" s="411"/>
    </row>
    <row r="71" spans="2:32" x14ac:dyDescent="0.3">
      <c r="B71" s="51" t="s">
        <v>358</v>
      </c>
      <c r="C71" s="21" t="s">
        <v>359</v>
      </c>
      <c r="D71" s="22"/>
      <c r="E71" s="404" t="s">
        <v>189</v>
      </c>
      <c r="F71" s="299"/>
      <c r="G71" s="299"/>
      <c r="H71" s="299"/>
      <c r="I71" s="299"/>
      <c r="J71" s="299"/>
      <c r="K71" s="299"/>
      <c r="L71" s="299"/>
      <c r="M71" s="299"/>
      <c r="N71" s="299"/>
      <c r="O71" s="299"/>
      <c r="P71" s="299"/>
      <c r="Q71" s="299"/>
      <c r="R71" s="409">
        <v>2.5</v>
      </c>
      <c r="S71" s="299"/>
      <c r="T71" s="299"/>
      <c r="U71" s="299"/>
      <c r="V71" s="299"/>
      <c r="W71" s="299"/>
      <c r="X71" s="299"/>
      <c r="Y71" s="299"/>
      <c r="Z71" s="299"/>
      <c r="AA71" s="299"/>
      <c r="AB71" s="299"/>
      <c r="AC71" s="299"/>
      <c r="AD71" s="299"/>
      <c r="AE71" s="306"/>
      <c r="AF71" s="411"/>
    </row>
    <row r="72" spans="2:32" ht="14.5" thickBot="1" x14ac:dyDescent="0.35">
      <c r="B72" s="445" t="s">
        <v>360</v>
      </c>
      <c r="C72" s="446" t="s">
        <v>359</v>
      </c>
      <c r="D72" s="286"/>
      <c r="E72" s="405" t="s">
        <v>187</v>
      </c>
      <c r="F72" s="304"/>
      <c r="G72" s="304"/>
      <c r="H72" s="304"/>
      <c r="I72" s="304"/>
      <c r="J72" s="304"/>
      <c r="K72" s="304"/>
      <c r="L72" s="304"/>
      <c r="M72" s="304"/>
      <c r="N72" s="304"/>
      <c r="O72" s="304"/>
      <c r="P72" s="304"/>
      <c r="Q72" s="304"/>
      <c r="R72" s="447">
        <v>6</v>
      </c>
      <c r="S72" s="304"/>
      <c r="T72" s="304"/>
      <c r="U72" s="304"/>
      <c r="V72" s="304"/>
      <c r="W72" s="304"/>
      <c r="X72" s="304"/>
      <c r="Y72" s="304"/>
      <c r="Z72" s="304"/>
      <c r="AA72" s="304"/>
      <c r="AB72" s="304"/>
      <c r="AC72" s="304"/>
      <c r="AD72" s="304"/>
      <c r="AE72" s="448"/>
      <c r="AF72" s="411"/>
    </row>
    <row r="73" spans="2:32" ht="14.5" thickTop="1" x14ac:dyDescent="0.3">
      <c r="B73" s="298"/>
      <c r="C73" s="294"/>
      <c r="D73" s="294"/>
      <c r="E73" s="294"/>
      <c r="F73" s="294"/>
      <c r="G73" s="294"/>
      <c r="H73" s="122"/>
      <c r="I73" s="122"/>
      <c r="J73" s="122"/>
      <c r="K73" s="123"/>
      <c r="L73" s="123"/>
      <c r="M73" s="123"/>
      <c r="N73" s="123"/>
      <c r="O73" s="123"/>
      <c r="P73" s="123"/>
      <c r="Q73" s="146"/>
      <c r="R73" s="146"/>
      <c r="S73" s="146"/>
      <c r="T73" s="146"/>
      <c r="U73" s="122"/>
      <c r="V73" s="122"/>
      <c r="W73" s="122"/>
      <c r="X73" s="123"/>
      <c r="Y73" s="123"/>
      <c r="Z73" s="123"/>
      <c r="AA73" s="123"/>
      <c r="AB73" s="123"/>
      <c r="AC73" s="123"/>
      <c r="AD73" s="295"/>
      <c r="AE73" s="295"/>
      <c r="AF73" s="411"/>
    </row>
    <row r="74" spans="2:32" x14ac:dyDescent="0.3">
      <c r="B74" s="484" t="s">
        <v>396</v>
      </c>
      <c r="C74" s="484"/>
      <c r="D74" s="484"/>
      <c r="E74" s="484"/>
      <c r="F74" s="484"/>
      <c r="G74" s="484"/>
      <c r="H74" s="484"/>
      <c r="I74" s="484"/>
      <c r="J74" s="484"/>
      <c r="K74" s="484"/>
      <c r="L74" s="484"/>
      <c r="M74" s="484"/>
      <c r="N74" s="484"/>
      <c r="O74" s="124"/>
      <c r="P74" s="124"/>
      <c r="Q74" s="124"/>
      <c r="R74" s="124"/>
      <c r="S74" s="124"/>
      <c r="T74" s="124"/>
      <c r="U74" s="124"/>
      <c r="V74" s="124"/>
      <c r="W74" s="124"/>
      <c r="X74" s="124"/>
      <c r="Y74" s="124"/>
      <c r="Z74" s="124"/>
      <c r="AA74" s="124"/>
      <c r="AB74" s="124"/>
      <c r="AC74" s="124"/>
    </row>
    <row r="75" spans="2:32" ht="29.5" customHeight="1" thickBot="1" x14ac:dyDescent="0.35">
      <c r="B75" s="482" t="s">
        <v>356</v>
      </c>
      <c r="C75" s="483"/>
      <c r="D75" s="483"/>
      <c r="E75" s="483"/>
      <c r="F75" s="483"/>
      <c r="G75" s="483"/>
      <c r="H75" s="483"/>
      <c r="I75" s="483"/>
      <c r="J75" s="483"/>
      <c r="K75" s="483"/>
      <c r="L75" s="483"/>
      <c r="M75" s="483"/>
      <c r="N75" s="483"/>
      <c r="O75" s="115"/>
      <c r="P75" s="115"/>
      <c r="Q75" s="115"/>
      <c r="R75" s="115"/>
      <c r="S75" s="115"/>
      <c r="T75" s="115"/>
      <c r="U75" s="115"/>
      <c r="V75" s="115"/>
      <c r="W75" s="115"/>
      <c r="X75" s="115"/>
      <c r="Y75" s="115"/>
      <c r="Z75" s="115"/>
      <c r="AA75" s="115"/>
      <c r="AB75" s="115"/>
      <c r="AC75" s="115"/>
    </row>
    <row r="76" spans="2:32" ht="14.5" thickTop="1" x14ac:dyDescent="0.3">
      <c r="B76" s="135"/>
      <c r="C76" s="135"/>
      <c r="D76" s="135"/>
      <c r="E76" s="135"/>
    </row>
  </sheetData>
  <sheetProtection algorithmName="SHA-512" hashValue="0g42hIW6fTZ/LMD4uKNanSrvo8r3h9C7ITjHxGcsb50mADyTpRAOvUe9HUAcTj++0sauwwtC1OrxxFZPDTGMnw==" saltValue="zyROjI49SbLIS0irM9q56w==" spinCount="100000" sheet="1" objects="1" scenarios="1"/>
  <mergeCells count="6">
    <mergeCell ref="H6:P7"/>
    <mergeCell ref="U6:AC7"/>
    <mergeCell ref="B75:N75"/>
    <mergeCell ref="B74:N74"/>
    <mergeCell ref="B2:E2"/>
    <mergeCell ref="B3:E3"/>
  </mergeCell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rgb="FF7030A0"/>
  </sheetPr>
  <dimension ref="A1:N59"/>
  <sheetViews>
    <sheetView showGridLines="0" zoomScale="75" zoomScaleNormal="75" workbookViewId="0">
      <selection activeCell="B2" sqref="B2:D2"/>
    </sheetView>
  </sheetViews>
  <sheetFormatPr defaultRowHeight="14" x14ac:dyDescent="0.3"/>
  <cols>
    <col min="1" max="1" width="8.75" customWidth="1"/>
    <col min="2" max="2" width="32.83203125" customWidth="1"/>
    <col min="3" max="3" width="15.33203125" bestFit="1" customWidth="1"/>
    <col min="4" max="4" width="24.58203125" bestFit="1" customWidth="1"/>
    <col min="5" max="5" width="28.25" customWidth="1"/>
    <col min="6" max="6" width="23.25" bestFit="1" customWidth="1"/>
  </cols>
  <sheetData>
    <row r="1" spans="1:9" ht="14.5" thickBot="1" x14ac:dyDescent="0.35"/>
    <row r="2" spans="1:9" ht="25" thickTop="1" thickBot="1" x14ac:dyDescent="0.55000000000000004">
      <c r="B2" s="485" t="s">
        <v>185</v>
      </c>
      <c r="C2" s="485"/>
      <c r="D2" s="485"/>
    </row>
    <row r="3" spans="1:9" ht="59.5" customHeight="1" thickTop="1" x14ac:dyDescent="0.3">
      <c r="B3" s="487" t="s">
        <v>370</v>
      </c>
      <c r="C3" s="487"/>
      <c r="D3" s="487"/>
    </row>
    <row r="4" spans="1:9" x14ac:dyDescent="0.3">
      <c r="B4" s="116"/>
      <c r="D4" s="117"/>
      <c r="E4" s="117"/>
    </row>
    <row r="5" spans="1:9" x14ac:dyDescent="0.3">
      <c r="B5" s="116"/>
      <c r="C5" s="137"/>
      <c r="D5" s="117"/>
      <c r="E5" s="117"/>
    </row>
    <row r="6" spans="1:9" ht="14.5" thickBot="1" x14ac:dyDescent="0.35">
      <c r="B6" s="143"/>
      <c r="C6" s="137"/>
      <c r="D6" s="139"/>
      <c r="E6" s="139"/>
    </row>
    <row r="7" spans="1:9" ht="16.5" customHeight="1" thickTop="1" thickBot="1" x14ac:dyDescent="0.35">
      <c r="B7" s="439" t="s">
        <v>72</v>
      </c>
      <c r="C7" s="140" t="s">
        <v>0</v>
      </c>
      <c r="D7" s="141" t="s">
        <v>71</v>
      </c>
      <c r="E7" s="142" t="s">
        <v>361</v>
      </c>
      <c r="F7" s="140" t="s">
        <v>186</v>
      </c>
    </row>
    <row r="8" spans="1:9" ht="16.5" customHeight="1" thickTop="1" x14ac:dyDescent="0.3">
      <c r="B8" s="51" t="s">
        <v>373</v>
      </c>
      <c r="C8" s="21" t="s">
        <v>118</v>
      </c>
      <c r="D8" s="21" t="s">
        <v>187</v>
      </c>
      <c r="E8" s="274" t="s">
        <v>326</v>
      </c>
      <c r="F8" s="302"/>
    </row>
    <row r="9" spans="1:9" ht="16.5" customHeight="1" x14ac:dyDescent="0.3">
      <c r="B9" s="51" t="s">
        <v>363</v>
      </c>
      <c r="C9" s="21" t="s">
        <v>118</v>
      </c>
      <c r="D9" s="21" t="s">
        <v>187</v>
      </c>
      <c r="E9" s="274" t="s">
        <v>327</v>
      </c>
      <c r="F9" s="302"/>
    </row>
    <row r="10" spans="1:9" ht="16.5" customHeight="1" x14ac:dyDescent="0.3">
      <c r="B10" s="49" t="s">
        <v>62</v>
      </c>
      <c r="C10" s="407" t="s">
        <v>118</v>
      </c>
      <c r="D10" s="407" t="s">
        <v>187</v>
      </c>
      <c r="E10" s="302" t="s">
        <v>325</v>
      </c>
      <c r="F10" s="302"/>
    </row>
    <row r="11" spans="1:9" ht="16.5" customHeight="1" x14ac:dyDescent="0.3">
      <c r="B11" s="51" t="s">
        <v>61</v>
      </c>
      <c r="C11" s="21" t="s">
        <v>118</v>
      </c>
      <c r="D11" s="21" t="s">
        <v>189</v>
      </c>
      <c r="E11" s="274" t="s">
        <v>375</v>
      </c>
      <c r="F11" s="302"/>
    </row>
    <row r="12" spans="1:9" ht="16.5" customHeight="1" x14ac:dyDescent="0.3">
      <c r="B12" s="51" t="s">
        <v>60</v>
      </c>
      <c r="C12" s="21" t="s">
        <v>118</v>
      </c>
      <c r="D12" s="21" t="s">
        <v>187</v>
      </c>
      <c r="E12" s="274" t="s">
        <v>357</v>
      </c>
      <c r="F12" s="302"/>
      <c r="I12" s="137"/>
    </row>
    <row r="13" spans="1:9" ht="16.5" customHeight="1" thickBot="1" x14ac:dyDescent="0.35">
      <c r="B13" s="52" t="s">
        <v>57</v>
      </c>
      <c r="C13" s="37" t="s">
        <v>118</v>
      </c>
      <c r="D13" s="37" t="s">
        <v>187</v>
      </c>
      <c r="E13" s="441" t="s">
        <v>326</v>
      </c>
      <c r="F13" s="442"/>
    </row>
    <row r="14" spans="1:9" ht="16.5" customHeight="1" x14ac:dyDescent="0.3">
      <c r="B14" s="48" t="s">
        <v>56</v>
      </c>
      <c r="C14" s="21" t="s">
        <v>119</v>
      </c>
      <c r="D14" s="440" t="s">
        <v>187</v>
      </c>
      <c r="E14" s="274" t="s">
        <v>375</v>
      </c>
      <c r="F14" s="438"/>
    </row>
    <row r="15" spans="1:9" ht="16.5" customHeight="1" x14ac:dyDescent="0.3">
      <c r="B15" s="48" t="s">
        <v>281</v>
      </c>
      <c r="C15" s="21" t="s">
        <v>119</v>
      </c>
      <c r="D15" s="440" t="s">
        <v>189</v>
      </c>
      <c r="E15" s="438" t="s">
        <v>327</v>
      </c>
      <c r="F15" s="438"/>
    </row>
    <row r="16" spans="1:9" ht="16.5" customHeight="1" x14ac:dyDescent="0.3">
      <c r="A16" s="137"/>
      <c r="B16" s="51" t="s">
        <v>52</v>
      </c>
      <c r="C16" s="21" t="s">
        <v>119</v>
      </c>
      <c r="D16" s="21" t="s">
        <v>189</v>
      </c>
      <c r="E16" s="274" t="s">
        <v>325</v>
      </c>
      <c r="F16" s="302"/>
    </row>
    <row r="17" spans="1:6" ht="16.5" customHeight="1" x14ac:dyDescent="0.3">
      <c r="A17" s="137"/>
      <c r="B17" s="51" t="s">
        <v>362</v>
      </c>
      <c r="C17" s="21" t="s">
        <v>119</v>
      </c>
      <c r="D17" s="21" t="s">
        <v>187</v>
      </c>
      <c r="E17" s="274" t="s">
        <v>325</v>
      </c>
      <c r="F17" s="302" t="s">
        <v>325</v>
      </c>
    </row>
    <row r="18" spans="1:6" ht="16.5" customHeight="1" x14ac:dyDescent="0.3">
      <c r="B18" s="51" t="s">
        <v>49</v>
      </c>
      <c r="C18" s="21" t="s">
        <v>119</v>
      </c>
      <c r="D18" s="21" t="s">
        <v>189</v>
      </c>
      <c r="E18" s="274" t="s">
        <v>375</v>
      </c>
      <c r="F18" s="302" t="s">
        <v>325</v>
      </c>
    </row>
    <row r="19" spans="1:6" ht="16.5" customHeight="1" x14ac:dyDescent="0.3">
      <c r="B19" s="49" t="s">
        <v>369</v>
      </c>
      <c r="C19" s="21" t="s">
        <v>119</v>
      </c>
      <c r="D19" s="407" t="s">
        <v>187</v>
      </c>
      <c r="E19" s="302" t="s">
        <v>327</v>
      </c>
      <c r="F19" s="302"/>
    </row>
    <row r="20" spans="1:6" ht="16.5" customHeight="1" x14ac:dyDescent="0.3">
      <c r="B20" s="49" t="s">
        <v>364</v>
      </c>
      <c r="C20" s="21" t="s">
        <v>119</v>
      </c>
      <c r="D20" s="407" t="s">
        <v>189</v>
      </c>
      <c r="E20" s="274" t="s">
        <v>375</v>
      </c>
      <c r="F20" s="302"/>
    </row>
    <row r="21" spans="1:6" ht="16.5" customHeight="1" x14ac:dyDescent="0.3">
      <c r="B21" s="49" t="s">
        <v>300</v>
      </c>
      <c r="C21" s="21" t="s">
        <v>119</v>
      </c>
      <c r="D21" s="407" t="s">
        <v>187</v>
      </c>
      <c r="E21" s="274" t="s">
        <v>375</v>
      </c>
      <c r="F21" s="302" t="s">
        <v>327</v>
      </c>
    </row>
    <row r="22" spans="1:6" ht="16.5" customHeight="1" x14ac:dyDescent="0.3">
      <c r="B22" s="51" t="s">
        <v>45</v>
      </c>
      <c r="C22" s="21" t="s">
        <v>119</v>
      </c>
      <c r="D22" s="21" t="s">
        <v>189</v>
      </c>
      <c r="E22" s="274" t="s">
        <v>326</v>
      </c>
      <c r="F22" s="302"/>
    </row>
    <row r="23" spans="1:6" ht="16.5" customHeight="1" x14ac:dyDescent="0.3">
      <c r="B23" s="290" t="s">
        <v>44</v>
      </c>
      <c r="C23" s="21" t="s">
        <v>119</v>
      </c>
      <c r="D23" s="291" t="s">
        <v>189</v>
      </c>
      <c r="E23" s="437" t="s">
        <v>326</v>
      </c>
      <c r="F23" s="437"/>
    </row>
    <row r="24" spans="1:6" ht="16.5" customHeight="1" x14ac:dyDescent="0.3">
      <c r="B24" s="48" t="s">
        <v>366</v>
      </c>
      <c r="C24" s="21" t="s">
        <v>119</v>
      </c>
      <c r="D24" s="291" t="s">
        <v>189</v>
      </c>
      <c r="E24" s="274" t="s">
        <v>375</v>
      </c>
      <c r="F24" s="438"/>
    </row>
    <row r="25" spans="1:6" ht="16.5" customHeight="1" x14ac:dyDescent="0.3">
      <c r="B25" s="48" t="s">
        <v>365</v>
      </c>
      <c r="C25" s="21" t="s">
        <v>119</v>
      </c>
      <c r="D25" s="291" t="s">
        <v>189</v>
      </c>
      <c r="E25" s="274" t="s">
        <v>375</v>
      </c>
      <c r="F25" s="438" t="s">
        <v>374</v>
      </c>
    </row>
    <row r="26" spans="1:6" ht="16.5" customHeight="1" x14ac:dyDescent="0.3">
      <c r="B26" s="48" t="s">
        <v>40</v>
      </c>
      <c r="C26" s="21" t="s">
        <v>119</v>
      </c>
      <c r="D26" s="407" t="s">
        <v>187</v>
      </c>
      <c r="E26" s="274" t="s">
        <v>375</v>
      </c>
      <c r="F26" s="438"/>
    </row>
    <row r="27" spans="1:6" ht="16.5" customHeight="1" x14ac:dyDescent="0.3">
      <c r="B27" s="48" t="s">
        <v>39</v>
      </c>
      <c r="C27" s="21" t="s">
        <v>119</v>
      </c>
      <c r="D27" s="407" t="s">
        <v>187</v>
      </c>
      <c r="E27" s="274" t="s">
        <v>375</v>
      </c>
      <c r="F27" s="438"/>
    </row>
    <row r="28" spans="1:6" ht="16.5" customHeight="1" x14ac:dyDescent="0.3">
      <c r="B28" s="51" t="s">
        <v>367</v>
      </c>
      <c r="C28" s="21" t="s">
        <v>119</v>
      </c>
      <c r="D28" s="21" t="s">
        <v>189</v>
      </c>
      <c r="E28" s="274" t="s">
        <v>326</v>
      </c>
      <c r="F28" s="302"/>
    </row>
    <row r="29" spans="1:6" ht="16.5" customHeight="1" x14ac:dyDescent="0.3">
      <c r="B29" s="51" t="s">
        <v>37</v>
      </c>
      <c r="C29" s="21" t="s">
        <v>119</v>
      </c>
      <c r="D29" s="21" t="s">
        <v>189</v>
      </c>
      <c r="E29" s="274" t="s">
        <v>326</v>
      </c>
      <c r="F29" s="302"/>
    </row>
    <row r="30" spans="1:6" ht="16.5" customHeight="1" x14ac:dyDescent="0.3">
      <c r="B30" s="51" t="s">
        <v>36</v>
      </c>
      <c r="C30" s="21" t="s">
        <v>119</v>
      </c>
      <c r="D30" s="291" t="s">
        <v>189</v>
      </c>
      <c r="E30" s="274" t="s">
        <v>375</v>
      </c>
      <c r="F30" s="302"/>
    </row>
    <row r="31" spans="1:6" ht="16.5" customHeight="1" x14ac:dyDescent="0.3">
      <c r="B31" s="51" t="s">
        <v>35</v>
      </c>
      <c r="C31" s="21" t="s">
        <v>119</v>
      </c>
      <c r="D31" s="407" t="s">
        <v>187</v>
      </c>
      <c r="E31" s="274" t="s">
        <v>375</v>
      </c>
      <c r="F31" s="302" t="s">
        <v>325</v>
      </c>
    </row>
    <row r="32" spans="1:6" ht="16.5" customHeight="1" x14ac:dyDescent="0.3">
      <c r="B32" s="51" t="s">
        <v>34</v>
      </c>
      <c r="C32" s="21" t="s">
        <v>119</v>
      </c>
      <c r="D32" s="407" t="s">
        <v>187</v>
      </c>
      <c r="E32" s="274" t="s">
        <v>375</v>
      </c>
      <c r="F32" s="302"/>
    </row>
    <row r="33" spans="2:10" ht="16.5" customHeight="1" x14ac:dyDescent="0.3">
      <c r="B33" s="51" t="s">
        <v>33</v>
      </c>
      <c r="C33" s="21" t="s">
        <v>119</v>
      </c>
      <c r="D33" s="407" t="s">
        <v>187</v>
      </c>
      <c r="E33" s="274" t="s">
        <v>375</v>
      </c>
      <c r="F33" s="302"/>
    </row>
    <row r="34" spans="2:10" ht="16.5" customHeight="1" x14ac:dyDescent="0.3">
      <c r="B34" s="51" t="s">
        <v>32</v>
      </c>
      <c r="C34" s="21" t="s">
        <v>119</v>
      </c>
      <c r="D34" s="407" t="s">
        <v>187</v>
      </c>
      <c r="E34" s="274" t="s">
        <v>375</v>
      </c>
      <c r="F34" s="302"/>
    </row>
    <row r="35" spans="2:10" ht="16.5" customHeight="1" x14ac:dyDescent="0.3">
      <c r="B35" s="51" t="s">
        <v>31</v>
      </c>
      <c r="C35" s="21" t="s">
        <v>119</v>
      </c>
      <c r="D35" s="407" t="s">
        <v>187</v>
      </c>
      <c r="E35" s="274" t="s">
        <v>375</v>
      </c>
      <c r="F35" s="302"/>
    </row>
    <row r="36" spans="2:10" ht="16.5" customHeight="1" x14ac:dyDescent="0.3">
      <c r="B36" s="51" t="s">
        <v>30</v>
      </c>
      <c r="C36" s="21" t="s">
        <v>119</v>
      </c>
      <c r="D36" s="291" t="s">
        <v>189</v>
      </c>
      <c r="E36" s="274" t="s">
        <v>375</v>
      </c>
      <c r="F36" s="302"/>
    </row>
    <row r="37" spans="2:10" ht="16.5" customHeight="1" x14ac:dyDescent="0.3">
      <c r="B37" s="51" t="s">
        <v>29</v>
      </c>
      <c r="C37" s="21" t="s">
        <v>119</v>
      </c>
      <c r="D37" s="407" t="s">
        <v>187</v>
      </c>
      <c r="E37" s="274" t="s">
        <v>375</v>
      </c>
      <c r="F37" s="274"/>
    </row>
    <row r="38" spans="2:10" ht="16.5" customHeight="1" x14ac:dyDescent="0.3">
      <c r="B38" s="51" t="s">
        <v>28</v>
      </c>
      <c r="C38" s="21" t="s">
        <v>119</v>
      </c>
      <c r="D38" s="21" t="s">
        <v>188</v>
      </c>
      <c r="E38" s="274" t="s">
        <v>325</v>
      </c>
      <c r="F38" s="274"/>
    </row>
    <row r="39" spans="2:10" ht="16.5" customHeight="1" x14ac:dyDescent="0.3">
      <c r="B39" s="51" t="s">
        <v>27</v>
      </c>
      <c r="C39" s="21" t="s">
        <v>119</v>
      </c>
      <c r="D39" s="21" t="s">
        <v>188</v>
      </c>
      <c r="E39" s="274" t="s">
        <v>375</v>
      </c>
      <c r="F39" s="274"/>
      <c r="I39" s="81"/>
      <c r="J39" s="81"/>
    </row>
    <row r="40" spans="2:10" ht="16.5" customHeight="1" thickBot="1" x14ac:dyDescent="0.35">
      <c r="B40" s="52" t="s">
        <v>190</v>
      </c>
      <c r="C40" s="37" t="s">
        <v>119</v>
      </c>
      <c r="D40" s="37" t="s">
        <v>187</v>
      </c>
      <c r="E40" s="275" t="s">
        <v>325</v>
      </c>
      <c r="F40" s="275"/>
    </row>
    <row r="41" spans="2:10" ht="16.5" customHeight="1" x14ac:dyDescent="0.3">
      <c r="B41" s="51" t="s">
        <v>21</v>
      </c>
      <c r="C41" s="21" t="s">
        <v>100</v>
      </c>
      <c r="D41" s="21" t="s">
        <v>376</v>
      </c>
      <c r="E41" s="393" t="s">
        <v>375</v>
      </c>
      <c r="F41" s="274"/>
    </row>
    <row r="42" spans="2:10" ht="16.5" customHeight="1" x14ac:dyDescent="0.3">
      <c r="B42" s="51" t="s">
        <v>20</v>
      </c>
      <c r="C42" s="21" t="s">
        <v>100</v>
      </c>
      <c r="D42" s="21" t="s">
        <v>187</v>
      </c>
      <c r="E42" s="393" t="s">
        <v>375</v>
      </c>
      <c r="F42" s="274"/>
    </row>
    <row r="43" spans="2:10" ht="16.5" customHeight="1" x14ac:dyDescent="0.3">
      <c r="B43" s="51" t="s">
        <v>19</v>
      </c>
      <c r="C43" s="21" t="s">
        <v>100</v>
      </c>
      <c r="D43" s="21" t="s">
        <v>189</v>
      </c>
      <c r="E43" s="393" t="s">
        <v>375</v>
      </c>
      <c r="F43" s="274"/>
    </row>
    <row r="44" spans="2:10" ht="16.5" customHeight="1" x14ac:dyDescent="0.3">
      <c r="B44" s="51" t="s">
        <v>15</v>
      </c>
      <c r="C44" s="21" t="s">
        <v>100</v>
      </c>
      <c r="D44" s="21" t="s">
        <v>189</v>
      </c>
      <c r="E44" s="393" t="s">
        <v>357</v>
      </c>
      <c r="F44" s="274"/>
    </row>
    <row r="45" spans="2:10" ht="16.5" customHeight="1" x14ac:dyDescent="0.3">
      <c r="B45" s="51" t="s">
        <v>13</v>
      </c>
      <c r="C45" s="21" t="s">
        <v>100</v>
      </c>
      <c r="D45" s="21" t="s">
        <v>187</v>
      </c>
      <c r="E45" s="393" t="s">
        <v>328</v>
      </c>
      <c r="F45" s="274"/>
    </row>
    <row r="46" spans="2:10" ht="16.5" customHeight="1" x14ac:dyDescent="0.3">
      <c r="B46" s="51" t="s">
        <v>368</v>
      </c>
      <c r="C46" s="21" t="s">
        <v>100</v>
      </c>
      <c r="D46" s="21" t="s">
        <v>189</v>
      </c>
      <c r="E46" s="393" t="s">
        <v>394</v>
      </c>
      <c r="F46" s="274"/>
    </row>
    <row r="47" spans="2:10" ht="16.5" customHeight="1" x14ac:dyDescent="0.3">
      <c r="B47" s="51" t="s">
        <v>11</v>
      </c>
      <c r="C47" s="21" t="s">
        <v>100</v>
      </c>
      <c r="D47" s="21" t="s">
        <v>189</v>
      </c>
      <c r="E47" s="393" t="s">
        <v>375</v>
      </c>
      <c r="F47" s="274" t="s">
        <v>329</v>
      </c>
    </row>
    <row r="48" spans="2:10" ht="16.5" customHeight="1" x14ac:dyDescent="0.3">
      <c r="B48" s="51" t="s">
        <v>9</v>
      </c>
      <c r="C48" s="21" t="s">
        <v>100</v>
      </c>
      <c r="D48" s="21" t="s">
        <v>189</v>
      </c>
      <c r="E48" s="393" t="s">
        <v>375</v>
      </c>
      <c r="F48" s="274"/>
    </row>
    <row r="49" spans="2:14" ht="16.5" customHeight="1" x14ac:dyDescent="0.3">
      <c r="B49" s="51" t="s">
        <v>8</v>
      </c>
      <c r="C49" s="21" t="s">
        <v>100</v>
      </c>
      <c r="D49" s="21" t="s">
        <v>187</v>
      </c>
      <c r="E49" s="393" t="s">
        <v>357</v>
      </c>
      <c r="F49" s="274"/>
    </row>
    <row r="50" spans="2:14" ht="16.5" customHeight="1" x14ac:dyDescent="0.3">
      <c r="B50" s="51" t="s">
        <v>7</v>
      </c>
      <c r="C50" s="21" t="s">
        <v>100</v>
      </c>
      <c r="D50" s="21" t="s">
        <v>187</v>
      </c>
      <c r="E50" s="393" t="s">
        <v>375</v>
      </c>
      <c r="F50" s="274"/>
    </row>
    <row r="51" spans="2:14" x14ac:dyDescent="0.3">
      <c r="B51" s="51" t="s">
        <v>6</v>
      </c>
      <c r="C51" s="21" t="s">
        <v>100</v>
      </c>
      <c r="D51" s="21" t="s">
        <v>188</v>
      </c>
      <c r="E51" s="274" t="s">
        <v>327</v>
      </c>
      <c r="F51" s="274"/>
    </row>
    <row r="52" spans="2:14" ht="16.5" customHeight="1" thickBot="1" x14ac:dyDescent="0.35">
      <c r="B52" s="52" t="s">
        <v>4</v>
      </c>
      <c r="C52" s="37" t="s">
        <v>100</v>
      </c>
      <c r="D52" s="37" t="s">
        <v>187</v>
      </c>
      <c r="E52" s="275" t="s">
        <v>326</v>
      </c>
      <c r="F52" s="275"/>
    </row>
    <row r="53" spans="2:14" ht="16.5" customHeight="1" x14ac:dyDescent="0.3">
      <c r="B53" s="49" t="s">
        <v>120</v>
      </c>
      <c r="C53" s="407" t="s">
        <v>359</v>
      </c>
      <c r="D53" s="407" t="s">
        <v>187</v>
      </c>
      <c r="E53" s="274" t="s">
        <v>325</v>
      </c>
      <c r="F53" s="274"/>
    </row>
    <row r="55" spans="2:14" ht="14.25" customHeight="1" x14ac:dyDescent="0.3">
      <c r="B55" s="484" t="s">
        <v>372</v>
      </c>
      <c r="C55" s="484"/>
      <c r="D55" s="484"/>
      <c r="E55" s="484"/>
      <c r="F55" s="484"/>
      <c r="G55" s="392"/>
      <c r="H55" s="392"/>
      <c r="I55" s="392"/>
      <c r="J55" s="392"/>
      <c r="K55" s="392"/>
      <c r="L55" s="392"/>
      <c r="M55" s="392"/>
      <c r="N55" s="392"/>
    </row>
    <row r="56" spans="2:14" ht="14.25" customHeight="1" x14ac:dyDescent="0.3">
      <c r="B56" s="392" t="s">
        <v>395</v>
      </c>
      <c r="C56" s="392"/>
      <c r="D56" s="392"/>
      <c r="E56" s="392"/>
      <c r="F56" s="392"/>
      <c r="G56" s="392"/>
      <c r="H56" s="392"/>
      <c r="I56" s="392"/>
      <c r="J56" s="392"/>
      <c r="K56" s="392"/>
      <c r="L56" s="392"/>
      <c r="M56" s="392"/>
      <c r="N56" s="392"/>
    </row>
    <row r="57" spans="2:14" ht="14.25" customHeight="1" x14ac:dyDescent="0.3">
      <c r="B57" s="484" t="s">
        <v>371</v>
      </c>
      <c r="C57" s="484"/>
      <c r="D57" s="484"/>
      <c r="E57" s="484"/>
      <c r="F57" s="484"/>
      <c r="G57" s="391"/>
      <c r="H57" s="391"/>
      <c r="I57" s="391"/>
      <c r="J57" s="391"/>
      <c r="K57" s="391"/>
      <c r="L57" s="391"/>
      <c r="M57" s="391"/>
      <c r="N57" s="391"/>
    </row>
    <row r="58" spans="2:14" ht="14.5" thickBot="1" x14ac:dyDescent="0.35">
      <c r="B58" s="482" t="s">
        <v>377</v>
      </c>
      <c r="C58" s="483"/>
      <c r="D58" s="483"/>
      <c r="E58" s="483"/>
      <c r="F58" s="483"/>
      <c r="G58" s="483"/>
      <c r="H58" s="483"/>
      <c r="I58" s="483"/>
      <c r="J58" s="483"/>
      <c r="K58" s="483"/>
      <c r="L58" s="483"/>
      <c r="M58" s="483"/>
      <c r="N58" s="483"/>
    </row>
    <row r="59" spans="2:14" ht="14.5" thickTop="1" x14ac:dyDescent="0.3">
      <c r="B59" s="135"/>
      <c r="C59" s="135"/>
      <c r="D59" s="135"/>
      <c r="E59" s="135"/>
      <c r="F59" s="135"/>
    </row>
  </sheetData>
  <sheetProtection algorithmName="SHA-512" hashValue="pzlJVelyvD8BRzy4Q7ldy46Y25YMWdTUb21j8NDe94w2fLzY93MFXGB7FQiMCF3bRm7RDf+1sa/7DQtYFMY64w==" saltValue="C8uTlvIdBmxuniYrGP3DwQ==" spinCount="100000" sheet="1" objects="1" scenarios="1"/>
  <sortState ref="B22:E29">
    <sortCondition ref="B22:B29"/>
  </sortState>
  <mergeCells count="5">
    <mergeCell ref="B55:F55"/>
    <mergeCell ref="B57:F57"/>
    <mergeCell ref="B58:N58"/>
    <mergeCell ref="B2:D2"/>
    <mergeCell ref="B3:D3"/>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0" tint="-0.34998626667073579"/>
  </sheetPr>
  <dimension ref="A1:H77"/>
  <sheetViews>
    <sheetView showGridLines="0" zoomScale="75" zoomScaleNormal="75" workbookViewId="0">
      <selection activeCell="B2" sqref="B2:E2"/>
    </sheetView>
  </sheetViews>
  <sheetFormatPr defaultColWidth="9" defaultRowHeight="14" x14ac:dyDescent="0.3"/>
  <cols>
    <col min="1" max="1" width="3.58203125" style="2" customWidth="1"/>
    <col min="2" max="2" width="26.83203125" style="2" customWidth="1"/>
    <col min="3" max="6" width="39.83203125" style="2" customWidth="1"/>
    <col min="7" max="7" width="44.25" style="2" customWidth="1"/>
    <col min="8" max="8" width="35.5" style="2" customWidth="1"/>
    <col min="9" max="16384" width="9" style="2"/>
  </cols>
  <sheetData>
    <row r="1" spans="1:8" ht="14.5" thickBot="1" x14ac:dyDescent="0.35">
      <c r="B1" s="130"/>
      <c r="C1" s="130"/>
    </row>
    <row r="2" spans="1:8" ht="21" thickTop="1" thickBot="1" x14ac:dyDescent="0.45">
      <c r="B2" s="459" t="s">
        <v>405</v>
      </c>
      <c r="C2" s="459"/>
      <c r="D2" s="459"/>
      <c r="E2" s="459"/>
    </row>
    <row r="3" spans="1:8" ht="14.5" thickTop="1" x14ac:dyDescent="0.3">
      <c r="B3" s="19" t="s">
        <v>98</v>
      </c>
    </row>
    <row r="5" spans="1:8" ht="14.5" thickBot="1" x14ac:dyDescent="0.35">
      <c r="A5" s="85"/>
      <c r="B5" s="108"/>
      <c r="C5" s="128"/>
      <c r="D5" s="128"/>
      <c r="E5" s="128"/>
      <c r="F5" s="128"/>
      <c r="G5" s="128"/>
      <c r="H5" s="128"/>
    </row>
    <row r="6" spans="1:8" ht="15" thickTop="1" thickBot="1" x14ac:dyDescent="0.35">
      <c r="A6" s="109"/>
      <c r="B6" s="444" t="s">
        <v>73</v>
      </c>
      <c r="C6" s="460" t="s">
        <v>74</v>
      </c>
      <c r="D6" s="461"/>
      <c r="E6" s="462"/>
      <c r="F6" s="130"/>
      <c r="G6" s="130"/>
      <c r="H6" s="130"/>
    </row>
    <row r="7" spans="1:8" ht="14.5" thickTop="1" x14ac:dyDescent="0.3">
      <c r="A7" s="109"/>
      <c r="B7" s="113"/>
      <c r="C7" s="469"/>
      <c r="D7" s="470"/>
      <c r="E7" s="471"/>
    </row>
    <row r="8" spans="1:8" ht="47.25" customHeight="1" x14ac:dyDescent="0.3">
      <c r="A8" s="109"/>
      <c r="B8" s="147" t="s">
        <v>75</v>
      </c>
      <c r="C8" s="456" t="s">
        <v>381</v>
      </c>
      <c r="D8" s="457"/>
      <c r="E8" s="458"/>
    </row>
    <row r="9" spans="1:8" ht="66" customHeight="1" x14ac:dyDescent="0.3">
      <c r="A9" s="109"/>
      <c r="B9" s="148" t="s">
        <v>76</v>
      </c>
      <c r="C9" s="466" t="s">
        <v>393</v>
      </c>
      <c r="D9" s="467"/>
      <c r="E9" s="468"/>
    </row>
    <row r="10" spans="1:8" ht="35.5" customHeight="1" x14ac:dyDescent="0.3">
      <c r="A10" s="109"/>
      <c r="B10" s="149"/>
      <c r="C10" s="463" t="s">
        <v>294</v>
      </c>
      <c r="D10" s="464"/>
      <c r="E10" s="465"/>
    </row>
    <row r="11" spans="1:8" ht="56.25" customHeight="1" x14ac:dyDescent="0.3">
      <c r="A11" s="109"/>
      <c r="B11" s="147" t="s">
        <v>77</v>
      </c>
      <c r="C11" s="456" t="s">
        <v>78</v>
      </c>
      <c r="D11" s="457"/>
      <c r="E11" s="458"/>
    </row>
    <row r="12" spans="1:8" ht="33.75" customHeight="1" x14ac:dyDescent="0.3">
      <c r="A12" s="109"/>
      <c r="B12" s="388" t="s">
        <v>382</v>
      </c>
      <c r="C12" s="456" t="s">
        <v>383</v>
      </c>
      <c r="D12" s="457"/>
      <c r="E12" s="458"/>
    </row>
    <row r="13" spans="1:8" ht="45" customHeight="1" x14ac:dyDescent="0.3">
      <c r="A13" s="109"/>
      <c r="B13" s="388" t="s">
        <v>79</v>
      </c>
      <c r="C13" s="456" t="s">
        <v>399</v>
      </c>
      <c r="D13" s="457"/>
      <c r="E13" s="458"/>
    </row>
    <row r="14" spans="1:8" ht="134.25" customHeight="1" x14ac:dyDescent="0.3">
      <c r="A14" s="109"/>
      <c r="B14" s="396" t="s">
        <v>349</v>
      </c>
      <c r="C14" s="456" t="s">
        <v>404</v>
      </c>
      <c r="D14" s="457"/>
      <c r="E14" s="458"/>
    </row>
    <row r="15" spans="1:8" ht="51" customHeight="1" x14ac:dyDescent="0.3">
      <c r="A15" s="109"/>
      <c r="B15" s="147" t="s">
        <v>350</v>
      </c>
      <c r="C15" s="456" t="s">
        <v>80</v>
      </c>
      <c r="D15" s="457"/>
      <c r="E15" s="458"/>
    </row>
    <row r="16" spans="1:8" ht="347.5" customHeight="1" x14ac:dyDescent="0.3">
      <c r="A16" s="109"/>
      <c r="B16" s="147" t="s">
        <v>384</v>
      </c>
      <c r="C16" s="456" t="s">
        <v>385</v>
      </c>
      <c r="D16" s="457"/>
      <c r="E16" s="458"/>
      <c r="F16" s="443"/>
      <c r="G16" s="85"/>
      <c r="H16" s="85"/>
    </row>
    <row r="17" spans="1:8" ht="80.5" customHeight="1" x14ac:dyDescent="0.3">
      <c r="A17" s="109"/>
      <c r="B17" s="388" t="s">
        <v>351</v>
      </c>
      <c r="C17" s="456" t="s">
        <v>400</v>
      </c>
      <c r="D17" s="457"/>
      <c r="E17" s="458"/>
      <c r="F17" s="85"/>
      <c r="G17" s="85"/>
      <c r="H17" s="85"/>
    </row>
    <row r="18" spans="1:8" ht="77.25" customHeight="1" x14ac:dyDescent="0.3">
      <c r="A18" s="109"/>
      <c r="B18" s="388" t="s">
        <v>81</v>
      </c>
      <c r="C18" s="456" t="s">
        <v>401</v>
      </c>
      <c r="D18" s="457"/>
      <c r="E18" s="458"/>
      <c r="F18" s="85"/>
      <c r="G18" s="85"/>
      <c r="H18" s="85"/>
    </row>
    <row r="19" spans="1:8" ht="21.75" customHeight="1" x14ac:dyDescent="0.3">
      <c r="A19" s="109"/>
      <c r="B19" s="388" t="s">
        <v>82</v>
      </c>
      <c r="C19" s="456" t="s">
        <v>83</v>
      </c>
      <c r="D19" s="457"/>
      <c r="E19" s="458"/>
      <c r="F19" s="85"/>
      <c r="G19" s="85"/>
      <c r="H19" s="85"/>
    </row>
    <row r="20" spans="1:8" ht="62.25" customHeight="1" x14ac:dyDescent="0.3">
      <c r="A20" s="109"/>
      <c r="B20" s="148" t="s">
        <v>84</v>
      </c>
      <c r="C20" s="456" t="s">
        <v>402</v>
      </c>
      <c r="D20" s="457"/>
      <c r="E20" s="458"/>
      <c r="F20" s="85"/>
      <c r="G20" s="85"/>
      <c r="H20" s="85"/>
    </row>
    <row r="21" spans="1:8" ht="75.75" customHeight="1" x14ac:dyDescent="0.3">
      <c r="A21" s="109"/>
      <c r="B21" s="389" t="s">
        <v>85</v>
      </c>
      <c r="C21" s="456" t="s">
        <v>403</v>
      </c>
      <c r="D21" s="457"/>
      <c r="E21" s="458"/>
      <c r="F21" s="85"/>
      <c r="G21" s="85"/>
      <c r="H21" s="85"/>
    </row>
    <row r="22" spans="1:8" ht="85" customHeight="1" thickBot="1" x14ac:dyDescent="0.35">
      <c r="A22" s="109"/>
      <c r="B22" s="214" t="s">
        <v>282</v>
      </c>
      <c r="C22" s="453" t="s">
        <v>183</v>
      </c>
      <c r="D22" s="454"/>
      <c r="E22" s="455"/>
      <c r="F22" s="85"/>
      <c r="G22" s="85"/>
      <c r="H22" s="85"/>
    </row>
    <row r="23" spans="1:8" ht="89.25" customHeight="1" thickTop="1" thickBot="1" x14ac:dyDescent="0.35">
      <c r="A23" s="128"/>
      <c r="B23" s="131"/>
      <c r="D23" s="85"/>
      <c r="E23" s="85"/>
      <c r="F23" s="129"/>
      <c r="G23" s="85"/>
      <c r="H23" s="85"/>
    </row>
    <row r="24" spans="1:8" ht="15" thickTop="1" thickBot="1" x14ac:dyDescent="0.35">
      <c r="A24" s="109"/>
      <c r="B24" s="133" t="s">
        <v>149</v>
      </c>
      <c r="C24" s="132" t="s">
        <v>406</v>
      </c>
      <c r="D24" s="132" t="s">
        <v>407</v>
      </c>
      <c r="E24" s="132" t="s">
        <v>86</v>
      </c>
      <c r="F24" s="132" t="s">
        <v>280</v>
      </c>
      <c r="G24" s="85"/>
      <c r="H24" s="85"/>
    </row>
    <row r="25" spans="1:8" ht="112.5" thickTop="1" x14ac:dyDescent="0.3">
      <c r="A25" s="128"/>
      <c r="B25" s="150">
        <v>2018</v>
      </c>
      <c r="C25" s="153" t="s">
        <v>386</v>
      </c>
      <c r="D25" s="153"/>
      <c r="E25" s="153" t="s">
        <v>387</v>
      </c>
      <c r="F25" s="153" t="s">
        <v>391</v>
      </c>
      <c r="G25" s="85"/>
      <c r="H25" s="85"/>
    </row>
    <row r="26" spans="1:8" ht="140" x14ac:dyDescent="0.3">
      <c r="A26" s="85"/>
      <c r="B26" s="150">
        <v>2017</v>
      </c>
      <c r="C26" s="153" t="s">
        <v>281</v>
      </c>
      <c r="D26" s="153" t="s">
        <v>46</v>
      </c>
      <c r="E26" s="153" t="s">
        <v>392</v>
      </c>
      <c r="F26" s="153" t="s">
        <v>390</v>
      </c>
      <c r="G26" s="85"/>
      <c r="H26" s="85"/>
    </row>
    <row r="27" spans="1:8" ht="182" x14ac:dyDescent="0.3">
      <c r="A27" s="85"/>
      <c r="B27" s="150">
        <v>2016</v>
      </c>
      <c r="C27" s="153"/>
      <c r="D27" s="153" t="s">
        <v>127</v>
      </c>
      <c r="E27" s="153" t="s">
        <v>388</v>
      </c>
      <c r="F27" s="153" t="s">
        <v>389</v>
      </c>
      <c r="G27" s="85"/>
      <c r="H27" s="85"/>
    </row>
    <row r="28" spans="1:8" ht="140" x14ac:dyDescent="0.3">
      <c r="A28" s="85"/>
      <c r="B28" s="151">
        <v>2015</v>
      </c>
      <c r="C28" s="153"/>
      <c r="D28" s="153" t="s">
        <v>125</v>
      </c>
      <c r="E28" s="153" t="s">
        <v>298</v>
      </c>
      <c r="F28" s="153" t="s">
        <v>291</v>
      </c>
      <c r="G28" s="85"/>
      <c r="H28" s="85"/>
    </row>
    <row r="29" spans="1:8" ht="70" x14ac:dyDescent="0.3">
      <c r="A29" s="85"/>
      <c r="B29" s="152">
        <v>2014</v>
      </c>
      <c r="C29" s="153" t="s">
        <v>228</v>
      </c>
      <c r="D29" s="153" t="s">
        <v>41</v>
      </c>
      <c r="E29" s="153" t="s">
        <v>284</v>
      </c>
      <c r="F29" s="153"/>
      <c r="G29" s="85"/>
      <c r="H29" s="85"/>
    </row>
    <row r="30" spans="1:8" ht="28" x14ac:dyDescent="0.3">
      <c r="A30" s="85"/>
      <c r="B30" s="134">
        <v>2013</v>
      </c>
      <c r="C30" s="153" t="s">
        <v>131</v>
      </c>
      <c r="D30" s="153" t="s">
        <v>126</v>
      </c>
      <c r="E30" s="153"/>
      <c r="F30" s="153"/>
      <c r="G30" s="85"/>
      <c r="H30" s="85"/>
    </row>
    <row r="31" spans="1:8" ht="42" x14ac:dyDescent="0.3">
      <c r="A31" s="85"/>
      <c r="B31" s="134">
        <v>2012</v>
      </c>
      <c r="C31" s="153" t="s">
        <v>130</v>
      </c>
      <c r="D31" s="153" t="s">
        <v>128</v>
      </c>
      <c r="E31" s="153" t="s">
        <v>87</v>
      </c>
      <c r="F31" s="153" t="s">
        <v>287</v>
      </c>
      <c r="G31" s="85"/>
      <c r="H31" s="85"/>
    </row>
    <row r="32" spans="1:8" ht="70" x14ac:dyDescent="0.3">
      <c r="A32" s="85"/>
      <c r="B32" s="134">
        <v>2011</v>
      </c>
      <c r="C32" s="153"/>
      <c r="D32" s="153" t="s">
        <v>129</v>
      </c>
      <c r="E32" s="153" t="s">
        <v>116</v>
      </c>
      <c r="F32" s="153" t="s">
        <v>285</v>
      </c>
      <c r="G32" s="85"/>
      <c r="H32" s="85"/>
    </row>
    <row r="33" spans="1:8" ht="70" x14ac:dyDescent="0.3">
      <c r="A33" s="85"/>
      <c r="B33" s="134">
        <v>2010</v>
      </c>
      <c r="C33" s="153"/>
      <c r="D33" s="153" t="s">
        <v>50</v>
      </c>
      <c r="E33" s="153" t="s">
        <v>229</v>
      </c>
      <c r="F33" s="153" t="s">
        <v>288</v>
      </c>
      <c r="G33" s="85"/>
      <c r="H33" s="85"/>
    </row>
    <row r="34" spans="1:8" ht="28" x14ac:dyDescent="0.3">
      <c r="A34" s="85"/>
      <c r="B34" s="134">
        <v>2009</v>
      </c>
      <c r="C34" s="153"/>
      <c r="D34" s="153"/>
      <c r="E34" s="153" t="s">
        <v>117</v>
      </c>
      <c r="F34" s="153"/>
      <c r="G34" s="85"/>
      <c r="H34" s="85"/>
    </row>
    <row r="35" spans="1:8" ht="140" x14ac:dyDescent="0.3">
      <c r="A35" s="85"/>
      <c r="B35" s="134">
        <v>2008</v>
      </c>
      <c r="C35" s="153"/>
      <c r="D35" s="153" t="s">
        <v>17</v>
      </c>
      <c r="E35" s="153" t="s">
        <v>286</v>
      </c>
      <c r="F35" s="153"/>
      <c r="G35" s="85"/>
      <c r="H35" s="85"/>
    </row>
    <row r="36" spans="1:8" ht="42" x14ac:dyDescent="0.3">
      <c r="A36" s="85"/>
      <c r="B36" s="151">
        <v>2007</v>
      </c>
      <c r="C36" s="134"/>
      <c r="D36" s="134"/>
      <c r="E36" s="153" t="s">
        <v>230</v>
      </c>
      <c r="F36" s="153"/>
      <c r="G36" s="85"/>
      <c r="H36" s="85"/>
    </row>
    <row r="37" spans="1:8" ht="28" x14ac:dyDescent="0.3">
      <c r="A37" s="85"/>
      <c r="B37" s="134">
        <v>2006</v>
      </c>
      <c r="C37" s="134"/>
      <c r="D37" s="134"/>
      <c r="E37" s="153" t="s">
        <v>115</v>
      </c>
      <c r="F37" s="153"/>
      <c r="G37" s="85"/>
      <c r="H37" s="85"/>
    </row>
    <row r="38" spans="1:8" ht="70" x14ac:dyDescent="0.3">
      <c r="A38" s="85"/>
      <c r="B38" s="151">
        <v>2005</v>
      </c>
      <c r="C38" s="134"/>
      <c r="D38" s="134"/>
      <c r="E38" s="153" t="s">
        <v>283</v>
      </c>
      <c r="F38" s="153"/>
      <c r="G38" s="85"/>
      <c r="H38" s="85"/>
    </row>
    <row r="39" spans="1:8" x14ac:dyDescent="0.3">
      <c r="A39" s="85"/>
      <c r="D39" s="85"/>
      <c r="E39" s="85"/>
      <c r="F39" s="85"/>
      <c r="G39" s="85"/>
      <c r="H39" s="85"/>
    </row>
    <row r="40" spans="1:8" x14ac:dyDescent="0.3">
      <c r="A40" s="85"/>
      <c r="D40" s="85"/>
      <c r="E40" s="85"/>
      <c r="F40" s="85"/>
      <c r="G40" s="85"/>
      <c r="H40" s="85"/>
    </row>
    <row r="41" spans="1:8" x14ac:dyDescent="0.3">
      <c r="A41" s="85"/>
      <c r="D41" s="85"/>
      <c r="E41" s="85"/>
      <c r="F41" s="85"/>
      <c r="G41" s="85"/>
      <c r="H41" s="85"/>
    </row>
    <row r="42" spans="1:8" x14ac:dyDescent="0.3">
      <c r="D42" s="85"/>
      <c r="E42" s="85"/>
    </row>
    <row r="43" spans="1:8" x14ac:dyDescent="0.3">
      <c r="B43" s="84"/>
      <c r="C43" s="16"/>
      <c r="D43" s="85"/>
      <c r="E43" s="85"/>
    </row>
    <row r="44" spans="1:8" x14ac:dyDescent="0.3">
      <c r="B44" s="1"/>
      <c r="C44" s="16"/>
      <c r="D44" s="85"/>
      <c r="E44" s="85"/>
    </row>
    <row r="45" spans="1:8" x14ac:dyDescent="0.3">
      <c r="B45" s="20" t="s">
        <v>134</v>
      </c>
      <c r="D45" s="85"/>
      <c r="E45" s="85"/>
    </row>
    <row r="46" spans="1:8" x14ac:dyDescent="0.3">
      <c r="B46" s="22"/>
      <c r="D46" s="85"/>
      <c r="E46" s="85"/>
    </row>
    <row r="47" spans="1:8" ht="61.5" customHeight="1" x14ac:dyDescent="0.3">
      <c r="B47" s="452" t="s">
        <v>133</v>
      </c>
      <c r="C47" s="452"/>
      <c r="D47" s="85"/>
      <c r="E47" s="85"/>
    </row>
    <row r="48" spans="1:8" x14ac:dyDescent="0.3">
      <c r="D48" s="85"/>
      <c r="E48" s="85"/>
    </row>
    <row r="49" spans="2:8" x14ac:dyDescent="0.3">
      <c r="D49" s="85"/>
      <c r="E49" s="85"/>
    </row>
    <row r="50" spans="2:8" s="3" customFormat="1" x14ac:dyDescent="0.3">
      <c r="B50" s="2"/>
      <c r="C50" s="2"/>
      <c r="D50" s="85"/>
      <c r="E50" s="85"/>
      <c r="F50" s="2"/>
      <c r="G50" s="2"/>
      <c r="H50" s="2"/>
    </row>
    <row r="51" spans="2:8" x14ac:dyDescent="0.3">
      <c r="D51" s="85"/>
      <c r="E51" s="85"/>
      <c r="F51" s="3"/>
      <c r="G51" s="3"/>
      <c r="H51" s="3"/>
    </row>
    <row r="52" spans="2:8" x14ac:dyDescent="0.3">
      <c r="D52" s="85"/>
      <c r="E52" s="85"/>
    </row>
    <row r="53" spans="2:8" x14ac:dyDescent="0.3">
      <c r="D53" s="85"/>
      <c r="E53" s="85"/>
    </row>
    <row r="54" spans="2:8" x14ac:dyDescent="0.3">
      <c r="D54" s="85"/>
      <c r="E54" s="85"/>
    </row>
    <row r="55" spans="2:8" x14ac:dyDescent="0.3">
      <c r="D55" s="85"/>
      <c r="E55" s="85"/>
    </row>
    <row r="56" spans="2:8" x14ac:dyDescent="0.3">
      <c r="D56" s="85"/>
      <c r="E56" s="85"/>
    </row>
    <row r="57" spans="2:8" ht="51" customHeight="1" x14ac:dyDescent="0.3"/>
    <row r="61" spans="2:8" ht="81.75" customHeight="1" x14ac:dyDescent="0.3"/>
    <row r="65" spans="4:5" x14ac:dyDescent="0.3">
      <c r="D65" s="3"/>
    </row>
    <row r="66" spans="4:5" x14ac:dyDescent="0.3">
      <c r="E66" s="3"/>
    </row>
    <row r="72" spans="4:5" x14ac:dyDescent="0.3">
      <c r="D72" s="82"/>
    </row>
    <row r="73" spans="4:5" x14ac:dyDescent="0.3">
      <c r="D73" s="82"/>
    </row>
    <row r="74" spans="4:5" x14ac:dyDescent="0.3">
      <c r="D74" s="82"/>
    </row>
    <row r="75" spans="4:5" x14ac:dyDescent="0.3">
      <c r="D75" s="83"/>
    </row>
    <row r="76" spans="4:5" x14ac:dyDescent="0.3">
      <c r="D76" s="83"/>
    </row>
    <row r="77" spans="4:5" x14ac:dyDescent="0.3">
      <c r="E77" s="16"/>
    </row>
  </sheetData>
  <sheetProtection algorithmName="SHA-512" hashValue="zxF7Odv+uzSXlnxdxX2Jsp/gN8ahJtwCb0pd8UzeXUcSei4mk0qLXFdv0HdDyIb+WXmW4hIYchW6FEAF7Wjqdg==" saltValue="FevSpd8abNRy6X1L7i8HEw==" spinCount="100000" sheet="1" objects="1" scenarios="1"/>
  <mergeCells count="19">
    <mergeCell ref="B2:E2"/>
    <mergeCell ref="C6:E6"/>
    <mergeCell ref="C17:E17"/>
    <mergeCell ref="C18:E18"/>
    <mergeCell ref="C20:E20"/>
    <mergeCell ref="C19:E19"/>
    <mergeCell ref="C11:E11"/>
    <mergeCell ref="C10:E10"/>
    <mergeCell ref="C9:E9"/>
    <mergeCell ref="C8:E8"/>
    <mergeCell ref="C7:E7"/>
    <mergeCell ref="C14:E14"/>
    <mergeCell ref="C13:E13"/>
    <mergeCell ref="C12:E12"/>
    <mergeCell ref="B47:C47"/>
    <mergeCell ref="C22:E22"/>
    <mergeCell ref="C21:E21"/>
    <mergeCell ref="C16:E16"/>
    <mergeCell ref="C15:E15"/>
  </mergeCells>
  <hyperlinks>
    <hyperlink ref="B3" location="'Data Pack Introduction'!A1" display="Back to Introduction page" xr:uid="{00000000-0004-0000-0A00-000000000000}"/>
    <hyperlink ref="B45" location="'Data Pack Introduction'!B1" tooltip="Introduction Page" display="Back to Introduction Page" xr:uid="{00000000-0004-0000-0A00-000001000000}"/>
    <hyperlink ref="B47" location="'Environmental Performance Data '!B1" tooltip="Environmental Report Summary" display="Go to Environmental Report Summary Page" xr:uid="{00000000-0004-0000-0A00-000002000000}"/>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5E726-6F62-476C-A7C6-78C94F5E0C54}">
  <sheetPr codeName="Sheet6">
    <tabColor theme="1" tint="0.249977111117893"/>
    <pageSetUpPr fitToPage="1"/>
  </sheetPr>
  <dimension ref="A1:AX132"/>
  <sheetViews>
    <sheetView showGridLines="0" zoomScale="75" zoomScaleNormal="75" workbookViewId="0">
      <pane ySplit="7" topLeftCell="A8" activePane="bottomLeft" state="frozen"/>
      <selection pane="bottomLeft"/>
    </sheetView>
  </sheetViews>
  <sheetFormatPr defaultColWidth="9" defaultRowHeight="14" outlineLevelRow="1" x14ac:dyDescent="0.3"/>
  <cols>
    <col min="1" max="1" width="3.75" style="4" customWidth="1"/>
    <col min="2" max="2" width="38.83203125" style="4" customWidth="1"/>
    <col min="3" max="3" width="17.25" style="156" bestFit="1" customWidth="1"/>
    <col min="4" max="13" width="13" style="24" customWidth="1"/>
    <col min="14" max="14" width="13" style="60" customWidth="1"/>
    <col min="15" max="16" width="13" style="61" customWidth="1"/>
    <col min="17" max="17" width="13" style="4" customWidth="1"/>
    <col min="18" max="18" width="2.25" style="4" customWidth="1"/>
    <col min="19" max="27" width="9" style="4"/>
    <col min="28" max="28" width="2.25" style="4" customWidth="1"/>
    <col min="29" max="16384" width="9" style="4"/>
  </cols>
  <sheetData>
    <row r="1" spans="1:28" s="329" customFormat="1" ht="10.5" x14ac:dyDescent="0.2">
      <c r="B1" s="347"/>
      <c r="C1" s="348"/>
      <c r="D1" s="349"/>
      <c r="E1" s="349"/>
      <c r="F1" s="349"/>
      <c r="G1" s="349"/>
      <c r="H1" s="349"/>
      <c r="I1" s="349"/>
      <c r="J1" s="349"/>
      <c r="K1" s="349"/>
      <c r="L1" s="349"/>
      <c r="M1" s="349"/>
      <c r="N1" s="350"/>
      <c r="O1" s="350"/>
      <c r="P1" s="350"/>
      <c r="Q1" s="350"/>
      <c r="R1" s="350"/>
      <c r="S1" s="350"/>
      <c r="T1" s="350"/>
      <c r="U1" s="350"/>
      <c r="V1" s="350"/>
      <c r="W1" s="350"/>
      <c r="X1" s="350"/>
      <c r="Y1" s="350"/>
      <c r="Z1" s="350"/>
      <c r="AA1" s="350"/>
      <c r="AB1" s="350"/>
    </row>
    <row r="2" spans="1:28" ht="25" x14ac:dyDescent="0.3">
      <c r="B2" s="351" t="s">
        <v>341</v>
      </c>
      <c r="C2" s="352"/>
      <c r="D2" s="353"/>
      <c r="E2" s="353"/>
      <c r="F2" s="353"/>
      <c r="G2" s="353"/>
      <c r="H2" s="353"/>
      <c r="I2" s="353"/>
      <c r="J2" s="353"/>
      <c r="K2" s="353"/>
      <c r="L2" s="353"/>
      <c r="M2" s="353"/>
      <c r="N2" s="354"/>
      <c r="O2" s="354"/>
      <c r="P2" s="354"/>
      <c r="Q2" s="354"/>
      <c r="R2" s="354"/>
      <c r="S2" s="354"/>
      <c r="T2" s="354"/>
      <c r="U2" s="354"/>
      <c r="V2" s="354"/>
      <c r="W2" s="354"/>
      <c r="X2" s="354"/>
      <c r="Y2" s="354"/>
      <c r="Z2" s="354"/>
      <c r="AA2" s="354"/>
      <c r="AB2" s="354"/>
    </row>
    <row r="3" spans="1:28" s="329" customFormat="1" ht="10.5" x14ac:dyDescent="0.2">
      <c r="B3" s="347"/>
      <c r="C3" s="348"/>
      <c r="D3" s="349"/>
      <c r="E3" s="349"/>
      <c r="F3" s="349"/>
      <c r="G3" s="349"/>
      <c r="H3" s="349"/>
      <c r="I3" s="349"/>
      <c r="J3" s="349"/>
      <c r="K3" s="349"/>
      <c r="L3" s="349"/>
      <c r="M3" s="349"/>
      <c r="N3" s="350"/>
      <c r="O3" s="350"/>
      <c r="P3" s="350"/>
      <c r="Q3" s="350"/>
      <c r="R3" s="350"/>
      <c r="S3" s="350"/>
      <c r="T3" s="350"/>
      <c r="U3" s="350"/>
      <c r="V3" s="350"/>
      <c r="W3" s="350"/>
      <c r="X3" s="350"/>
      <c r="Y3" s="350"/>
      <c r="Z3" s="350"/>
      <c r="AA3" s="350"/>
      <c r="AB3" s="350"/>
    </row>
    <row r="4" spans="1:28" ht="15.5" x14ac:dyDescent="0.3">
      <c r="A4" s="14"/>
      <c r="B4" s="309"/>
      <c r="C4" s="309"/>
      <c r="D4" s="87"/>
      <c r="E4" s="107"/>
      <c r="F4" s="107"/>
      <c r="G4" s="107"/>
      <c r="H4" s="107"/>
      <c r="I4" s="107"/>
      <c r="J4" s="107"/>
      <c r="K4" s="107"/>
      <c r="L4" s="107"/>
      <c r="M4" s="107"/>
      <c r="N4" s="107"/>
      <c r="O4" s="107"/>
      <c r="P4" s="107"/>
      <c r="Q4" s="309"/>
    </row>
    <row r="5" spans="1:28" ht="15.5" x14ac:dyDescent="0.3">
      <c r="A5" s="309"/>
      <c r="B5" s="364" t="s">
        <v>343</v>
      </c>
      <c r="C5" s="309"/>
      <c r="E5" s="107"/>
      <c r="F5" s="107"/>
      <c r="G5" s="107"/>
      <c r="H5" s="107"/>
      <c r="I5" s="107"/>
      <c r="J5" s="107"/>
      <c r="K5" s="107"/>
      <c r="L5" s="107"/>
      <c r="M5" s="107"/>
      <c r="N5" s="107"/>
      <c r="O5" s="107"/>
      <c r="P5" s="107"/>
      <c r="Q5" s="309"/>
    </row>
    <row r="6" spans="1:28" ht="14.5" thickBot="1" x14ac:dyDescent="0.35">
      <c r="B6" s="56"/>
      <c r="C6" s="57"/>
      <c r="D6" s="62"/>
      <c r="E6" s="62"/>
      <c r="F6" s="62"/>
      <c r="G6" s="62"/>
      <c r="H6" s="62"/>
      <c r="I6" s="62"/>
      <c r="J6" s="62"/>
      <c r="K6" s="62"/>
      <c r="L6" s="62"/>
      <c r="M6" s="62"/>
      <c r="N6" s="63"/>
      <c r="O6" s="64"/>
      <c r="P6" s="64"/>
      <c r="Q6" s="309"/>
    </row>
    <row r="7" spans="1:28" ht="15" thickTop="1" thickBot="1" x14ac:dyDescent="0.35">
      <c r="B7" s="90"/>
      <c r="C7" s="157" t="s">
        <v>233</v>
      </c>
      <c r="D7" s="97">
        <v>2005</v>
      </c>
      <c r="E7" s="97">
        <v>2006</v>
      </c>
      <c r="F7" s="97">
        <v>2007</v>
      </c>
      <c r="G7" s="97">
        <v>2008</v>
      </c>
      <c r="H7" s="97">
        <v>2009</v>
      </c>
      <c r="I7" s="97">
        <v>2010</v>
      </c>
      <c r="J7" s="97">
        <v>2011</v>
      </c>
      <c r="K7" s="97">
        <v>2012</v>
      </c>
      <c r="L7" s="97">
        <v>2013</v>
      </c>
      <c r="M7" s="97">
        <v>2014</v>
      </c>
      <c r="N7" s="97">
        <v>2015</v>
      </c>
      <c r="O7" s="97">
        <v>2016</v>
      </c>
      <c r="P7" s="97">
        <v>2017</v>
      </c>
      <c r="Q7" s="97">
        <v>2018</v>
      </c>
      <c r="R7" s="97"/>
      <c r="S7" s="472" t="s">
        <v>354</v>
      </c>
      <c r="T7" s="472"/>
      <c r="U7" s="472"/>
      <c r="V7" s="472"/>
      <c r="W7" s="472"/>
      <c r="X7" s="472"/>
      <c r="Y7" s="472"/>
      <c r="Z7" s="472"/>
      <c r="AA7" s="472"/>
      <c r="AB7" s="97"/>
    </row>
    <row r="8" spans="1:28" ht="15" customHeight="1" thickTop="1" x14ac:dyDescent="0.3">
      <c r="B8" s="110"/>
      <c r="C8" s="158"/>
      <c r="D8" s="111"/>
      <c r="E8" s="111"/>
      <c r="F8" s="111"/>
      <c r="G8" s="111"/>
      <c r="H8" s="111"/>
      <c r="I8" s="111"/>
      <c r="J8" s="111"/>
      <c r="K8" s="111"/>
      <c r="L8" s="111"/>
      <c r="M8" s="111"/>
      <c r="N8" s="111"/>
      <c r="O8" s="111"/>
      <c r="P8" s="111"/>
      <c r="Q8" s="65"/>
    </row>
    <row r="9" spans="1:28" s="312" customFormat="1" ht="18.5" thickBot="1" x14ac:dyDescent="0.4">
      <c r="B9" s="355" t="s">
        <v>247</v>
      </c>
      <c r="C9" s="344" t="s">
        <v>1</v>
      </c>
      <c r="D9" s="345">
        <v>1750910</v>
      </c>
      <c r="E9" s="345">
        <v>1780710</v>
      </c>
      <c r="F9" s="345">
        <v>1808737.4</v>
      </c>
      <c r="G9" s="345">
        <v>1892974.0999999999</v>
      </c>
      <c r="H9" s="345">
        <v>1942232.0999999999</v>
      </c>
      <c r="I9" s="345">
        <v>1991453.45</v>
      </c>
      <c r="J9" s="345">
        <v>1995567</v>
      </c>
      <c r="K9" s="345">
        <v>1975907.5</v>
      </c>
      <c r="L9" s="345">
        <v>1950017</v>
      </c>
      <c r="M9" s="345">
        <v>2051698</v>
      </c>
      <c r="N9" s="345">
        <v>2366021</v>
      </c>
      <c r="O9" s="346">
        <v>2078358</v>
      </c>
      <c r="P9" s="346">
        <v>2076957</v>
      </c>
      <c r="Q9" s="346">
        <v>2075473</v>
      </c>
      <c r="R9" s="346"/>
      <c r="S9" s="346"/>
      <c r="T9" s="346"/>
      <c r="U9" s="346"/>
      <c r="V9" s="346"/>
      <c r="W9" s="346"/>
      <c r="X9" s="346"/>
      <c r="Y9" s="346"/>
      <c r="Z9" s="346"/>
      <c r="AA9" s="346"/>
      <c r="AB9" s="346"/>
    </row>
    <row r="10" spans="1:28" s="329" customFormat="1" ht="11" thickTop="1" x14ac:dyDescent="0.2">
      <c r="B10" s="330"/>
      <c r="C10" s="331"/>
      <c r="D10" s="332"/>
      <c r="E10" s="332"/>
      <c r="F10" s="332"/>
      <c r="G10" s="332"/>
      <c r="H10" s="332"/>
      <c r="I10" s="332"/>
      <c r="J10" s="332"/>
      <c r="K10" s="332"/>
      <c r="L10" s="332"/>
      <c r="M10" s="332"/>
      <c r="N10" s="332"/>
      <c r="O10" s="333"/>
      <c r="P10" s="333"/>
      <c r="Q10" s="333"/>
      <c r="R10" s="333"/>
      <c r="S10" s="333"/>
      <c r="T10" s="333"/>
      <c r="U10" s="333"/>
      <c r="V10" s="333"/>
      <c r="W10" s="333"/>
      <c r="X10" s="333"/>
      <c r="Y10" s="333"/>
      <c r="Z10" s="333"/>
      <c r="AA10" s="333"/>
      <c r="AB10" s="333"/>
    </row>
    <row r="11" spans="1:28" ht="25" x14ac:dyDescent="0.3">
      <c r="B11" s="98" t="s">
        <v>158</v>
      </c>
      <c r="C11" s="159"/>
      <c r="D11" s="66"/>
      <c r="E11" s="66"/>
      <c r="F11" s="66"/>
      <c r="G11" s="66"/>
      <c r="H11" s="310"/>
      <c r="I11" s="310"/>
      <c r="J11" s="310"/>
      <c r="K11" s="310"/>
      <c r="L11" s="310"/>
      <c r="M11" s="310"/>
      <c r="N11" s="310"/>
      <c r="O11" s="310"/>
      <c r="P11" s="310"/>
      <c r="Q11" s="29"/>
      <c r="R11" s="29"/>
      <c r="S11" s="29"/>
      <c r="T11" s="29"/>
      <c r="U11" s="29"/>
      <c r="V11" s="29"/>
      <c r="W11" s="29"/>
      <c r="X11" s="29"/>
      <c r="Y11" s="29"/>
      <c r="Z11" s="29"/>
      <c r="AA11" s="29"/>
      <c r="AB11" s="29"/>
    </row>
    <row r="12" spans="1:28" s="329" customFormat="1" ht="11" thickBot="1" x14ac:dyDescent="0.25">
      <c r="B12" s="334"/>
      <c r="C12" s="335"/>
      <c r="D12" s="336"/>
      <c r="E12" s="336"/>
      <c r="F12" s="336"/>
      <c r="G12" s="336"/>
      <c r="H12" s="336"/>
      <c r="I12" s="336"/>
      <c r="J12" s="336"/>
      <c r="K12" s="336"/>
      <c r="L12" s="336"/>
      <c r="M12" s="336"/>
      <c r="N12" s="336"/>
      <c r="O12" s="337"/>
      <c r="P12" s="337"/>
      <c r="Q12" s="337"/>
      <c r="R12" s="337"/>
      <c r="S12" s="337"/>
      <c r="T12" s="337"/>
      <c r="U12" s="337"/>
      <c r="V12" s="337"/>
      <c r="W12" s="337"/>
      <c r="X12" s="337"/>
      <c r="Y12" s="337"/>
      <c r="Z12" s="337"/>
      <c r="AA12" s="337"/>
      <c r="AB12" s="337"/>
    </row>
    <row r="13" spans="1:28" s="317" customFormat="1" ht="18.75" customHeight="1" thickTop="1" x14ac:dyDescent="0.4">
      <c r="B13" s="311" t="s">
        <v>332</v>
      </c>
      <c r="C13" s="318" t="s">
        <v>182</v>
      </c>
      <c r="D13" s="319"/>
      <c r="E13" s="319"/>
      <c r="F13" s="319"/>
      <c r="G13" s="319"/>
      <c r="H13" s="319"/>
      <c r="I13" s="319"/>
      <c r="J13" s="319"/>
      <c r="K13" s="319"/>
      <c r="L13" s="319"/>
      <c r="M13" s="319"/>
      <c r="N13" s="103">
        <v>24.26753358887478</v>
      </c>
      <c r="O13" s="106">
        <v>27.121296274879054</v>
      </c>
      <c r="P13" s="106">
        <v>30.731505251920783</v>
      </c>
      <c r="Q13" s="106">
        <v>30.979331383869074</v>
      </c>
      <c r="R13" s="106"/>
      <c r="S13" s="106"/>
      <c r="T13" s="106"/>
      <c r="U13" s="106"/>
      <c r="V13" s="106"/>
      <c r="W13" s="106"/>
      <c r="X13" s="106"/>
      <c r="Y13" s="106"/>
      <c r="Z13" s="106"/>
      <c r="AA13" s="106"/>
      <c r="AB13" s="106"/>
    </row>
    <row r="14" spans="1:28" s="320" customFormat="1" ht="18.75" customHeight="1" x14ac:dyDescent="0.3">
      <c r="B14" s="321" t="s">
        <v>248</v>
      </c>
      <c r="C14" s="318" t="s">
        <v>182</v>
      </c>
      <c r="D14" s="315">
        <v>29.133310721243998</v>
      </c>
      <c r="E14" s="315">
        <v>38.972671360139458</v>
      </c>
      <c r="F14" s="315">
        <v>44.175839829120505</v>
      </c>
      <c r="G14" s="315">
        <v>51.375473200783304</v>
      </c>
      <c r="H14" s="315">
        <v>47.54190144840517</v>
      </c>
      <c r="I14" s="315">
        <v>49.767366121362201</v>
      </c>
      <c r="J14" s="315">
        <v>43.641279604509975</v>
      </c>
      <c r="K14" s="315">
        <v>43.583262963710098</v>
      </c>
      <c r="L14" s="315">
        <v>45.270276909980396</v>
      </c>
      <c r="M14" s="315">
        <v>46.995408609782523</v>
      </c>
      <c r="N14" s="315">
        <v>42.298120069597964</v>
      </c>
      <c r="O14" s="322">
        <v>41.267358783918809</v>
      </c>
      <c r="P14" s="322">
        <v>40.104370669951244</v>
      </c>
      <c r="Q14" s="322">
        <v>39.953100709991546</v>
      </c>
      <c r="R14" s="322"/>
      <c r="S14" s="322"/>
      <c r="T14" s="322"/>
      <c r="U14" s="322"/>
      <c r="V14" s="322"/>
      <c r="W14" s="322"/>
      <c r="X14" s="322"/>
      <c r="Y14" s="322"/>
      <c r="Z14" s="322"/>
      <c r="AA14" s="322"/>
      <c r="AB14" s="322"/>
    </row>
    <row r="15" spans="1:28" hidden="1" outlineLevel="1" x14ac:dyDescent="0.3">
      <c r="A15" s="69"/>
      <c r="B15" s="28" t="s">
        <v>102</v>
      </c>
      <c r="C15" s="159" t="s">
        <v>234</v>
      </c>
      <c r="D15" s="59">
        <v>9.7491875653231617</v>
      </c>
      <c r="E15" s="59">
        <v>9.5747595060397259</v>
      </c>
      <c r="F15" s="59">
        <v>9.0568205202148206</v>
      </c>
      <c r="G15" s="59">
        <v>7.5568968429097936</v>
      </c>
      <c r="H15" s="59">
        <v>7.5930883852655962</v>
      </c>
      <c r="I15" s="59">
        <v>8.1478479951414347</v>
      </c>
      <c r="J15" s="59">
        <v>10.433861654356878</v>
      </c>
      <c r="K15" s="59">
        <v>10.715122038860626</v>
      </c>
      <c r="L15" s="59">
        <v>9.9963641342613929</v>
      </c>
      <c r="M15" s="59">
        <v>9.2589564268266393</v>
      </c>
      <c r="N15" s="59">
        <v>9.304351788293161</v>
      </c>
      <c r="O15" s="29">
        <v>10.119818991836002</v>
      </c>
      <c r="P15" s="29">
        <v>9.922168293886525</v>
      </c>
      <c r="Q15" s="29">
        <v>10</v>
      </c>
      <c r="R15" s="29"/>
      <c r="S15" s="29"/>
      <c r="T15" s="29"/>
      <c r="U15" s="29"/>
      <c r="V15" s="29"/>
      <c r="W15" s="29"/>
      <c r="X15" s="29"/>
      <c r="Y15" s="29"/>
      <c r="Z15" s="29"/>
      <c r="AA15" s="29"/>
      <c r="AB15" s="29"/>
    </row>
    <row r="16" spans="1:28" s="67" customFormat="1" hidden="1" outlineLevel="1" x14ac:dyDescent="0.3">
      <c r="A16" s="70"/>
      <c r="B16" s="34" t="s">
        <v>164</v>
      </c>
      <c r="C16" s="160" t="s">
        <v>234</v>
      </c>
      <c r="D16" s="59">
        <v>13.75708060380029</v>
      </c>
      <c r="E16" s="59">
        <v>15.689298088964499</v>
      </c>
      <c r="F16" s="59">
        <v>16.223836583464237</v>
      </c>
      <c r="G16" s="59">
        <v>15.541327269084148</v>
      </c>
      <c r="H16" s="59">
        <v>14.474577986843087</v>
      </c>
      <c r="I16" s="59">
        <v>16.220228496930229</v>
      </c>
      <c r="J16" s="59">
        <v>18.51330473995613</v>
      </c>
      <c r="K16" s="59">
        <v>18.992807102559222</v>
      </c>
      <c r="L16" s="59">
        <v>18.26496384390498</v>
      </c>
      <c r="M16" s="59">
        <v>17.468215835610561</v>
      </c>
      <c r="N16" s="59">
        <v>16.124867681114967</v>
      </c>
      <c r="O16" s="29">
        <v>17.23031483396861</v>
      </c>
      <c r="P16" s="29">
        <v>16.569835913388562</v>
      </c>
      <c r="Q16" s="29">
        <v>16</v>
      </c>
      <c r="R16" s="29"/>
      <c r="S16" s="29"/>
      <c r="T16" s="29"/>
      <c r="U16" s="29"/>
      <c r="V16" s="29"/>
      <c r="W16" s="29"/>
      <c r="X16" s="29"/>
      <c r="Y16" s="29"/>
      <c r="Z16" s="29"/>
      <c r="AA16" s="29"/>
      <c r="AB16" s="29"/>
    </row>
    <row r="17" spans="1:50" ht="18" hidden="1" outlineLevel="1" x14ac:dyDescent="0.3">
      <c r="A17" s="69"/>
      <c r="B17" s="25"/>
      <c r="C17" s="159"/>
      <c r="D17" s="125"/>
      <c r="E17" s="125"/>
      <c r="F17" s="125"/>
      <c r="G17" s="125"/>
      <c r="H17" s="125"/>
      <c r="I17" s="125"/>
      <c r="J17" s="125"/>
      <c r="K17" s="125"/>
      <c r="L17" s="125"/>
      <c r="M17" s="125"/>
      <c r="N17" s="125"/>
      <c r="O17" s="126"/>
      <c r="P17" s="126"/>
      <c r="Q17" s="126"/>
      <c r="R17" s="126"/>
      <c r="S17" s="126"/>
      <c r="T17" s="126"/>
      <c r="U17" s="126"/>
      <c r="V17" s="126"/>
      <c r="W17" s="126"/>
      <c r="X17" s="126"/>
      <c r="Y17" s="126"/>
      <c r="Z17" s="126"/>
      <c r="AA17" s="126"/>
      <c r="AB17" s="126"/>
    </row>
    <row r="18" spans="1:50" hidden="1" outlineLevel="1" x14ac:dyDescent="0.3">
      <c r="A18" s="69"/>
      <c r="B18" s="27" t="s">
        <v>249</v>
      </c>
      <c r="C18" s="159" t="s">
        <v>235</v>
      </c>
      <c r="D18" s="59"/>
      <c r="E18" s="59"/>
      <c r="F18" s="59"/>
      <c r="G18" s="59"/>
      <c r="H18" s="59"/>
      <c r="I18" s="59"/>
      <c r="J18" s="59"/>
      <c r="K18" s="59">
        <v>0</v>
      </c>
      <c r="L18" s="59">
        <v>0</v>
      </c>
      <c r="M18" s="59">
        <v>0</v>
      </c>
      <c r="N18" s="101">
        <v>9274.9299999999967</v>
      </c>
      <c r="O18" s="105">
        <v>9731.9700000000103</v>
      </c>
      <c r="P18" s="105">
        <v>10631.260000000004</v>
      </c>
      <c r="Q18" s="105">
        <v>10386.489999999998</v>
      </c>
      <c r="R18" s="105"/>
      <c r="S18" s="105"/>
      <c r="T18" s="105"/>
      <c r="U18" s="105"/>
      <c r="V18" s="105"/>
      <c r="W18" s="105"/>
      <c r="X18" s="105"/>
      <c r="Y18" s="105"/>
      <c r="Z18" s="105"/>
      <c r="AA18" s="105"/>
      <c r="AB18" s="105"/>
      <c r="AC18" s="69"/>
      <c r="AD18" s="69"/>
      <c r="AE18" s="69"/>
      <c r="AF18" s="69"/>
      <c r="AG18" s="69"/>
      <c r="AH18" s="69"/>
      <c r="AI18" s="69"/>
      <c r="AJ18" s="69"/>
      <c r="AK18" s="69"/>
      <c r="AL18" s="69"/>
      <c r="AM18" s="69"/>
      <c r="AN18" s="69"/>
      <c r="AO18" s="69"/>
      <c r="AP18" s="69"/>
      <c r="AQ18" s="69"/>
      <c r="AR18" s="69"/>
      <c r="AS18" s="69"/>
      <c r="AT18" s="69"/>
      <c r="AU18" s="69"/>
      <c r="AV18" s="69"/>
      <c r="AW18" s="69"/>
      <c r="AX18" s="69"/>
    </row>
    <row r="19" spans="1:50" hidden="1" outlineLevel="1" x14ac:dyDescent="0.3">
      <c r="A19" s="69"/>
      <c r="B19" s="28" t="s">
        <v>250</v>
      </c>
      <c r="C19" s="159" t="s">
        <v>235</v>
      </c>
      <c r="D19" s="59"/>
      <c r="E19" s="59"/>
      <c r="F19" s="59"/>
      <c r="G19" s="59"/>
      <c r="H19" s="59"/>
      <c r="I19" s="59"/>
      <c r="J19" s="59"/>
      <c r="K19" s="59">
        <v>0</v>
      </c>
      <c r="L19" s="59">
        <v>0</v>
      </c>
      <c r="M19" s="59">
        <v>0</v>
      </c>
      <c r="N19" s="59">
        <v>1218.8699999999999</v>
      </c>
      <c r="O19" s="29">
        <v>1550.87</v>
      </c>
      <c r="P19" s="29">
        <v>1948.2699999999998</v>
      </c>
      <c r="Q19" s="29">
        <v>1779.6099999999997</v>
      </c>
      <c r="R19" s="29"/>
      <c r="S19" s="29"/>
      <c r="T19" s="29"/>
      <c r="U19" s="29"/>
      <c r="V19" s="29"/>
      <c r="W19" s="29"/>
      <c r="X19" s="29"/>
      <c r="Y19" s="29"/>
      <c r="Z19" s="29"/>
      <c r="AA19" s="29"/>
      <c r="AB19" s="29"/>
      <c r="AC19" s="69"/>
      <c r="AD19" s="69"/>
      <c r="AE19" s="69"/>
      <c r="AF19" s="69"/>
      <c r="AG19" s="69"/>
      <c r="AH19" s="69"/>
      <c r="AI19" s="69"/>
      <c r="AJ19" s="69"/>
      <c r="AK19" s="69"/>
      <c r="AL19" s="69"/>
      <c r="AM19" s="69"/>
      <c r="AN19" s="69"/>
      <c r="AO19" s="69"/>
      <c r="AP19" s="69"/>
      <c r="AQ19" s="69"/>
      <c r="AR19" s="69"/>
      <c r="AS19" s="69"/>
      <c r="AT19" s="69"/>
      <c r="AU19" s="69"/>
      <c r="AV19" s="69"/>
      <c r="AW19" s="69"/>
      <c r="AX19" s="69"/>
    </row>
    <row r="20" spans="1:50" hidden="1" outlineLevel="1" x14ac:dyDescent="0.3">
      <c r="A20" s="69"/>
      <c r="B20" s="28" t="s">
        <v>251</v>
      </c>
      <c r="C20" s="159" t="s">
        <v>235</v>
      </c>
      <c r="D20" s="59"/>
      <c r="E20" s="59"/>
      <c r="F20" s="59"/>
      <c r="G20" s="59"/>
      <c r="H20" s="59"/>
      <c r="I20" s="59"/>
      <c r="J20" s="59"/>
      <c r="K20" s="59">
        <v>0</v>
      </c>
      <c r="L20" s="59">
        <v>0</v>
      </c>
      <c r="M20" s="59">
        <v>0</v>
      </c>
      <c r="N20" s="59">
        <v>5672.33</v>
      </c>
      <c r="O20" s="29">
        <v>3525.1799999999994</v>
      </c>
      <c r="P20" s="29">
        <v>1294.18</v>
      </c>
      <c r="Q20" s="29">
        <v>1228.94</v>
      </c>
      <c r="R20" s="29"/>
      <c r="S20" s="29"/>
      <c r="T20" s="29"/>
      <c r="U20" s="29"/>
      <c r="V20" s="29"/>
      <c r="W20" s="29"/>
      <c r="X20" s="29"/>
      <c r="Y20" s="29"/>
      <c r="Z20" s="29"/>
      <c r="AA20" s="29"/>
      <c r="AB20" s="29"/>
      <c r="AC20" s="69"/>
      <c r="AD20" s="69"/>
      <c r="AE20" s="69"/>
      <c r="AF20" s="69"/>
      <c r="AG20" s="69"/>
      <c r="AH20" s="69"/>
      <c r="AI20" s="69"/>
      <c r="AJ20" s="69"/>
      <c r="AK20" s="69"/>
      <c r="AL20" s="69"/>
      <c r="AM20" s="69"/>
      <c r="AN20" s="69"/>
      <c r="AO20" s="69"/>
      <c r="AP20" s="69"/>
      <c r="AQ20" s="69"/>
      <c r="AR20" s="69"/>
      <c r="AS20" s="69"/>
      <c r="AT20" s="69"/>
      <c r="AU20" s="69"/>
      <c r="AV20" s="69"/>
      <c r="AW20" s="69"/>
      <c r="AX20" s="69"/>
    </row>
    <row r="21" spans="1:50" s="71" customFormat="1" hidden="1" outlineLevel="1" x14ac:dyDescent="0.3">
      <c r="B21" s="33" t="s">
        <v>231</v>
      </c>
      <c r="C21" s="166" t="s">
        <v>235</v>
      </c>
      <c r="D21" s="101">
        <v>7017.45999999999</v>
      </c>
      <c r="E21" s="101">
        <v>10888.219999999976</v>
      </c>
      <c r="F21" s="101">
        <v>12963.249999999989</v>
      </c>
      <c r="G21" s="101">
        <v>15114.320000000012</v>
      </c>
      <c r="H21" s="101">
        <v>13365.45000000001</v>
      </c>
      <c r="I21" s="101">
        <v>16075.77000000002</v>
      </c>
      <c r="J21" s="101">
        <v>16123.070000000045</v>
      </c>
      <c r="K21" s="101">
        <v>16355.94000000003</v>
      </c>
      <c r="L21" s="101">
        <v>16123.910000000053</v>
      </c>
      <c r="M21" s="101">
        <v>16877.400000000023</v>
      </c>
      <c r="N21" s="101">
        <v>16166.129999999996</v>
      </c>
      <c r="O21" s="105">
        <v>14808.020000000011</v>
      </c>
      <c r="P21" s="105">
        <v>13873.710000000005</v>
      </c>
      <c r="Q21" s="105">
        <v>13395.14</v>
      </c>
      <c r="R21" s="105"/>
      <c r="S21" s="105"/>
      <c r="T21" s="105"/>
      <c r="U21" s="105"/>
      <c r="V21" s="105"/>
      <c r="W21" s="105"/>
      <c r="X21" s="105"/>
      <c r="Y21" s="105"/>
      <c r="Z21" s="105"/>
      <c r="AA21" s="105"/>
      <c r="AB21" s="105"/>
    </row>
    <row r="22" spans="1:50" s="71" customFormat="1" hidden="1" outlineLevel="1" x14ac:dyDescent="0.3">
      <c r="B22" s="33"/>
      <c r="C22" s="166"/>
      <c r="D22" s="101"/>
      <c r="E22" s="101"/>
      <c r="F22" s="101"/>
      <c r="G22" s="101"/>
      <c r="H22" s="101"/>
      <c r="I22" s="101"/>
      <c r="J22" s="101"/>
      <c r="K22" s="101"/>
      <c r="L22" s="101"/>
      <c r="M22" s="101"/>
      <c r="N22" s="101"/>
      <c r="O22" s="105"/>
      <c r="P22" s="105"/>
      <c r="Q22" s="105"/>
      <c r="R22" s="105"/>
      <c r="S22" s="105"/>
      <c r="T22" s="105"/>
      <c r="U22" s="105"/>
      <c r="V22" s="105"/>
      <c r="W22" s="105"/>
      <c r="X22" s="105"/>
      <c r="Y22" s="105"/>
      <c r="Z22" s="105"/>
      <c r="AA22" s="105"/>
      <c r="AB22" s="105"/>
    </row>
    <row r="23" spans="1:50" s="71" customFormat="1" hidden="1" outlineLevel="1" x14ac:dyDescent="0.3">
      <c r="B23" s="33" t="s">
        <v>103</v>
      </c>
      <c r="C23" s="166" t="s">
        <v>235</v>
      </c>
      <c r="D23" s="101">
        <v>17069.949999999979</v>
      </c>
      <c r="E23" s="101">
        <v>17049.87</v>
      </c>
      <c r="F23" s="101">
        <v>16381.41</v>
      </c>
      <c r="G23" s="101">
        <v>14305.010000000007</v>
      </c>
      <c r="H23" s="101">
        <v>14747.540000000008</v>
      </c>
      <c r="I23" s="101">
        <v>16226.059999999994</v>
      </c>
      <c r="J23" s="101">
        <v>20821.469999999994</v>
      </c>
      <c r="K23" s="101">
        <v>21172.090000000004</v>
      </c>
      <c r="L23" s="101">
        <v>19493.080000000002</v>
      </c>
      <c r="M23" s="101">
        <v>19035.470000000016</v>
      </c>
      <c r="N23" s="101">
        <v>22053.370000000003</v>
      </c>
      <c r="O23" s="105">
        <v>21075.11</v>
      </c>
      <c r="P23" s="105">
        <v>20720.300000000003</v>
      </c>
      <c r="Q23" s="105">
        <v>20132.019999999997</v>
      </c>
      <c r="R23" s="105"/>
      <c r="S23" s="105"/>
      <c r="T23" s="105"/>
      <c r="U23" s="105"/>
      <c r="V23" s="105"/>
      <c r="W23" s="105"/>
      <c r="X23" s="105"/>
      <c r="Y23" s="105"/>
      <c r="Z23" s="105"/>
      <c r="AA23" s="105"/>
      <c r="AB23" s="105"/>
    </row>
    <row r="24" spans="1:50" s="71" customFormat="1" hidden="1" outlineLevel="1" x14ac:dyDescent="0.3">
      <c r="B24" s="33"/>
      <c r="C24" s="166"/>
      <c r="D24" s="59"/>
      <c r="E24" s="59"/>
      <c r="F24" s="59"/>
      <c r="G24" s="59"/>
      <c r="H24" s="59"/>
      <c r="I24" s="59"/>
      <c r="J24" s="59"/>
      <c r="K24" s="59"/>
      <c r="L24" s="59"/>
      <c r="M24" s="59"/>
      <c r="N24" s="59"/>
      <c r="O24" s="29"/>
      <c r="P24" s="29"/>
      <c r="Q24" s="29"/>
      <c r="R24" s="29"/>
      <c r="S24" s="29"/>
      <c r="T24" s="29"/>
      <c r="U24" s="29"/>
      <c r="V24" s="29"/>
      <c r="W24" s="29"/>
      <c r="X24" s="29"/>
      <c r="Y24" s="29"/>
      <c r="Z24" s="29"/>
      <c r="AA24" s="29"/>
      <c r="AB24" s="29"/>
    </row>
    <row r="25" spans="1:50" s="72" customFormat="1" hidden="1" outlineLevel="1" x14ac:dyDescent="0.3">
      <c r="B25" s="35" t="s">
        <v>157</v>
      </c>
      <c r="C25" s="162" t="s">
        <v>235</v>
      </c>
      <c r="D25" s="101">
        <v>24087.409999999967</v>
      </c>
      <c r="E25" s="101">
        <v>27938.089999999975</v>
      </c>
      <c r="F25" s="101">
        <v>29344.659999999989</v>
      </c>
      <c r="G25" s="101">
        <v>29419.33000000002</v>
      </c>
      <c r="H25" s="101">
        <v>28112.99000000002</v>
      </c>
      <c r="I25" s="101">
        <v>32301.830000000016</v>
      </c>
      <c r="J25" s="101">
        <v>36944.540000000037</v>
      </c>
      <c r="K25" s="101">
        <v>37528.030000000035</v>
      </c>
      <c r="L25" s="101">
        <v>35616.990000000056</v>
      </c>
      <c r="M25" s="101">
        <v>35912.870000000039</v>
      </c>
      <c r="N25" s="101">
        <v>38219.5</v>
      </c>
      <c r="O25" s="105">
        <v>35883.130000000012</v>
      </c>
      <c r="P25" s="105">
        <v>34594.010000000009</v>
      </c>
      <c r="Q25" s="105">
        <v>33527.159999999996</v>
      </c>
      <c r="R25" s="105"/>
      <c r="S25" s="105"/>
      <c r="T25" s="105"/>
      <c r="U25" s="105"/>
      <c r="V25" s="105"/>
      <c r="W25" s="105"/>
      <c r="X25" s="105"/>
      <c r="Y25" s="105"/>
      <c r="Z25" s="105"/>
      <c r="AA25" s="105"/>
      <c r="AB25" s="105"/>
    </row>
    <row r="26" spans="1:50" ht="85" hidden="1" customHeight="1" outlineLevel="1" x14ac:dyDescent="0.3">
      <c r="A26" s="69"/>
      <c r="B26" s="28"/>
      <c r="C26" s="159"/>
      <c r="D26" s="59"/>
      <c r="E26" s="59"/>
      <c r="F26" s="59"/>
      <c r="G26" s="59"/>
      <c r="H26" s="59"/>
      <c r="I26" s="59"/>
      <c r="J26" s="59"/>
      <c r="K26" s="59"/>
      <c r="L26" s="59"/>
      <c r="M26" s="59"/>
      <c r="N26" s="59"/>
      <c r="O26" s="29"/>
      <c r="P26" s="29"/>
      <c r="Q26" s="29"/>
      <c r="R26" s="29"/>
      <c r="S26" s="29"/>
      <c r="T26" s="29"/>
      <c r="U26" s="29"/>
      <c r="V26" s="29"/>
      <c r="W26" s="29"/>
      <c r="X26" s="29"/>
      <c r="Y26" s="29"/>
      <c r="Z26" s="29"/>
      <c r="AA26" s="29"/>
      <c r="AB26" s="29"/>
    </row>
    <row r="27" spans="1:50" ht="26.5" collapsed="1" thickBot="1" x14ac:dyDescent="0.35">
      <c r="A27" s="69"/>
      <c r="B27" s="175" t="s">
        <v>179</v>
      </c>
      <c r="C27" s="26"/>
      <c r="D27" s="94"/>
      <c r="E27" s="94"/>
      <c r="F27" s="94"/>
      <c r="G27" s="94"/>
      <c r="H27" s="94"/>
      <c r="I27" s="94"/>
      <c r="J27" s="94"/>
      <c r="K27" s="94"/>
      <c r="L27" s="94"/>
      <c r="M27" s="94"/>
      <c r="N27" s="94"/>
      <c r="O27" s="94"/>
      <c r="P27" s="94"/>
      <c r="Q27" s="94"/>
      <c r="R27" s="94"/>
      <c r="S27" s="94"/>
      <c r="T27" s="94"/>
      <c r="U27" s="94"/>
      <c r="V27" s="94"/>
      <c r="W27" s="94"/>
      <c r="X27" s="94"/>
      <c r="Y27" s="94"/>
      <c r="Z27" s="94"/>
      <c r="AA27" s="94"/>
      <c r="AB27" s="94"/>
    </row>
    <row r="28" spans="1:50" s="329" customFormat="1" ht="10.5" thickTop="1" x14ac:dyDescent="0.2">
      <c r="A28" s="338"/>
      <c r="B28" s="339"/>
      <c r="C28" s="340"/>
      <c r="D28" s="341"/>
      <c r="E28" s="341"/>
      <c r="F28" s="341"/>
      <c r="G28" s="341"/>
      <c r="H28" s="341"/>
      <c r="I28" s="341"/>
      <c r="J28" s="341"/>
      <c r="K28" s="341"/>
      <c r="L28" s="341"/>
      <c r="M28" s="341"/>
      <c r="N28" s="341"/>
      <c r="O28" s="342"/>
      <c r="P28" s="342"/>
      <c r="Q28" s="342"/>
      <c r="R28" s="342"/>
      <c r="S28" s="342"/>
      <c r="T28" s="342"/>
      <c r="U28" s="342"/>
      <c r="V28" s="342"/>
      <c r="W28" s="342"/>
      <c r="X28" s="342"/>
      <c r="Y28" s="342"/>
      <c r="Z28" s="342"/>
      <c r="AA28" s="342"/>
      <c r="AB28" s="342"/>
    </row>
    <row r="29" spans="1:50" ht="25" x14ac:dyDescent="0.3">
      <c r="A29" s="69"/>
      <c r="B29" s="98" t="s">
        <v>2</v>
      </c>
      <c r="C29" s="159"/>
      <c r="D29" s="66"/>
      <c r="E29" s="66"/>
      <c r="F29" s="66"/>
      <c r="G29" s="66"/>
      <c r="H29" s="66"/>
      <c r="I29" s="66"/>
      <c r="J29" s="66"/>
      <c r="K29" s="66"/>
      <c r="L29" s="66"/>
      <c r="M29" s="66"/>
      <c r="N29" s="66"/>
      <c r="O29" s="29"/>
      <c r="P29" s="29"/>
      <c r="Q29" s="29"/>
      <c r="R29" s="29"/>
      <c r="S29" s="29"/>
      <c r="T29" s="29"/>
      <c r="U29" s="29"/>
      <c r="V29" s="29"/>
      <c r="W29" s="29"/>
      <c r="X29" s="29"/>
      <c r="Y29" s="29"/>
      <c r="Z29" s="29"/>
      <c r="AA29" s="29"/>
      <c r="AB29" s="29"/>
    </row>
    <row r="30" spans="1:50" s="329" customFormat="1" ht="11" thickBot="1" x14ac:dyDescent="0.25">
      <c r="A30" s="338"/>
      <c r="B30" s="334"/>
      <c r="C30" s="335"/>
      <c r="D30" s="336"/>
      <c r="E30" s="336"/>
      <c r="F30" s="336"/>
      <c r="G30" s="336"/>
      <c r="H30" s="336"/>
      <c r="I30" s="336"/>
      <c r="J30" s="336"/>
      <c r="K30" s="336"/>
      <c r="L30" s="336"/>
      <c r="M30" s="336"/>
      <c r="N30" s="336"/>
      <c r="O30" s="337"/>
      <c r="P30" s="337"/>
      <c r="Q30" s="337"/>
      <c r="R30" s="337"/>
      <c r="S30" s="337"/>
      <c r="T30" s="337"/>
      <c r="U30" s="337"/>
      <c r="V30" s="337"/>
      <c r="W30" s="337"/>
      <c r="X30" s="337"/>
      <c r="Y30" s="337"/>
      <c r="Z30" s="337"/>
      <c r="AA30" s="337"/>
      <c r="AB30" s="337"/>
    </row>
    <row r="31" spans="1:50" s="320" customFormat="1" ht="18.5" thickTop="1" x14ac:dyDescent="0.3">
      <c r="B31" s="321" t="s">
        <v>213</v>
      </c>
      <c r="C31" s="318" t="s">
        <v>168</v>
      </c>
      <c r="D31" s="394">
        <v>1561.3244655636206</v>
      </c>
      <c r="E31" s="394">
        <v>1419.0868754597882</v>
      </c>
      <c r="F31" s="394">
        <v>1278.6958238382199</v>
      </c>
      <c r="G31" s="394">
        <v>1068.0145384979119</v>
      </c>
      <c r="H31" s="394">
        <v>1062.5461293735186</v>
      </c>
      <c r="I31" s="394">
        <v>1007.2194304617063</v>
      </c>
      <c r="J31" s="315">
        <v>975.80140295965987</v>
      </c>
      <c r="K31" s="323">
        <v>936.12916707892464</v>
      </c>
      <c r="L31" s="323">
        <v>900.65796903309058</v>
      </c>
      <c r="M31" s="323">
        <v>902.9034171208433</v>
      </c>
      <c r="N31" s="323">
        <v>876.1068680286437</v>
      </c>
      <c r="O31" s="316">
        <v>889.90387632929571</v>
      </c>
      <c r="P31" s="316">
        <v>871.73961415667247</v>
      </c>
      <c r="Q31" s="316">
        <v>870.00262513653479</v>
      </c>
      <c r="R31" s="316"/>
      <c r="S31" s="316"/>
      <c r="T31" s="316"/>
      <c r="U31" s="316"/>
      <c r="V31" s="316"/>
      <c r="W31" s="316"/>
      <c r="X31" s="316"/>
      <c r="Y31" s="316"/>
      <c r="Z31" s="316"/>
      <c r="AA31" s="316"/>
      <c r="AB31" s="316"/>
    </row>
    <row r="32" spans="1:50" x14ac:dyDescent="0.3">
      <c r="A32" s="69"/>
      <c r="B32" s="28" t="s">
        <v>214</v>
      </c>
      <c r="C32" s="159" t="s">
        <v>182</v>
      </c>
      <c r="D32" s="102"/>
      <c r="E32" s="102">
        <v>-9.1100616521557036</v>
      </c>
      <c r="F32" s="102">
        <v>-18.10185366090009</v>
      </c>
      <c r="G32" s="102">
        <v>-31.595607543600838</v>
      </c>
      <c r="H32" s="102">
        <v>-31.945849221381035</v>
      </c>
      <c r="I32" s="102">
        <v>-35.489423853804489</v>
      </c>
      <c r="J32" s="102">
        <v>-37.501691483118343</v>
      </c>
      <c r="K32" s="102">
        <v>-40.042626175473153</v>
      </c>
      <c r="L32" s="102">
        <v>-42.314492020519076</v>
      </c>
      <c r="M32" s="102">
        <v>-42.170673871115874</v>
      </c>
      <c r="N32" s="102">
        <v>-43.886944235362449</v>
      </c>
      <c r="O32" s="99">
        <v>-43.003270879506111</v>
      </c>
      <c r="P32" s="99">
        <v>-44.166658924288086</v>
      </c>
      <c r="Q32" s="99">
        <v>-44.277909920378171</v>
      </c>
      <c r="R32" s="99"/>
      <c r="S32" s="99"/>
      <c r="T32" s="99"/>
      <c r="U32" s="99"/>
      <c r="V32" s="99"/>
      <c r="W32" s="99"/>
      <c r="X32" s="99"/>
      <c r="Y32" s="99"/>
      <c r="Z32" s="99"/>
      <c r="AA32" s="99"/>
      <c r="AB32" s="99"/>
    </row>
    <row r="33" spans="1:28" hidden="1" outlineLevel="1" x14ac:dyDescent="0.3">
      <c r="A33" s="69"/>
      <c r="B33" s="28" t="s">
        <v>215</v>
      </c>
      <c r="C33" s="159" t="s">
        <v>182</v>
      </c>
      <c r="D33" s="102"/>
      <c r="E33" s="102"/>
      <c r="F33" s="358">
        <v>0.41386615789669329</v>
      </c>
      <c r="G33" s="358">
        <v>0.82582444279267941</v>
      </c>
      <c r="H33" s="358">
        <v>1.0377905686573012</v>
      </c>
      <c r="I33" s="358">
        <v>1.0813978805141573</v>
      </c>
      <c r="J33" s="358">
        <v>1.1605676743101014</v>
      </c>
      <c r="K33" s="358">
        <v>1.86054202464822</v>
      </c>
      <c r="L33" s="358">
        <v>3.3747438624537822</v>
      </c>
      <c r="M33" s="358">
        <v>4.0562611637876236</v>
      </c>
      <c r="N33" s="358">
        <v>2.9365759309258879</v>
      </c>
      <c r="O33" s="359">
        <v>3.3118493786336938</v>
      </c>
      <c r="P33" s="359">
        <v>3.5785696162183624</v>
      </c>
      <c r="Q33" s="359">
        <v>4.1524911696030529</v>
      </c>
      <c r="R33" s="359"/>
      <c r="S33" s="359"/>
      <c r="T33" s="359"/>
      <c r="U33" s="359"/>
      <c r="V33" s="359"/>
      <c r="W33" s="359"/>
      <c r="X33" s="359"/>
      <c r="Y33" s="359"/>
      <c r="Z33" s="359"/>
      <c r="AA33" s="359"/>
      <c r="AB33" s="359"/>
    </row>
    <row r="34" spans="1:28" ht="18" hidden="1" outlineLevel="1" x14ac:dyDescent="0.3">
      <c r="A34" s="69"/>
      <c r="B34" s="25"/>
      <c r="C34" s="159"/>
      <c r="D34" s="102"/>
      <c r="E34" s="102"/>
      <c r="F34" s="102"/>
      <c r="G34" s="102"/>
      <c r="H34" s="102"/>
      <c r="I34" s="102"/>
      <c r="J34" s="102"/>
      <c r="K34" s="102"/>
      <c r="L34" s="102"/>
      <c r="M34" s="102"/>
      <c r="N34" s="102"/>
      <c r="O34" s="99"/>
      <c r="P34" s="99"/>
      <c r="Q34" s="99"/>
      <c r="R34" s="99"/>
      <c r="S34" s="99"/>
      <c r="T34" s="99"/>
      <c r="U34" s="99"/>
      <c r="V34" s="99"/>
      <c r="W34" s="99"/>
      <c r="X34" s="99"/>
      <c r="Y34" s="99"/>
      <c r="Z34" s="99"/>
      <c r="AA34" s="99"/>
      <c r="AB34" s="99"/>
    </row>
    <row r="35" spans="1:28" hidden="1" outlineLevel="1" x14ac:dyDescent="0.3">
      <c r="A35" s="69"/>
      <c r="B35" s="27" t="s">
        <v>252</v>
      </c>
      <c r="C35" s="159"/>
      <c r="D35" s="102"/>
      <c r="E35" s="102"/>
      <c r="F35" s="102"/>
      <c r="G35" s="102"/>
      <c r="H35" s="102"/>
      <c r="I35" s="102"/>
      <c r="J35" s="102"/>
      <c r="K35" s="102"/>
      <c r="L35" s="102"/>
      <c r="M35" s="102"/>
      <c r="N35" s="102"/>
      <c r="O35" s="99"/>
      <c r="P35" s="99"/>
      <c r="Q35" s="99"/>
      <c r="R35" s="99"/>
      <c r="S35" s="99"/>
      <c r="T35" s="99"/>
      <c r="U35" s="99"/>
      <c r="V35" s="99"/>
      <c r="W35" s="99"/>
      <c r="X35" s="99"/>
      <c r="Y35" s="99"/>
      <c r="Z35" s="99"/>
      <c r="AA35" s="99"/>
      <c r="AB35" s="99"/>
    </row>
    <row r="36" spans="1:28" hidden="1" outlineLevel="1" x14ac:dyDescent="0.3">
      <c r="A36" s="69"/>
      <c r="B36" s="91" t="s">
        <v>253</v>
      </c>
      <c r="C36" s="159" t="s">
        <v>257</v>
      </c>
      <c r="D36" s="59"/>
      <c r="E36" s="59"/>
      <c r="F36" s="59"/>
      <c r="G36" s="59"/>
      <c r="H36" s="59"/>
      <c r="I36" s="59"/>
      <c r="J36" s="59">
        <v>264.52</v>
      </c>
      <c r="K36" s="59">
        <v>936.31</v>
      </c>
      <c r="L36" s="59">
        <v>2170.37</v>
      </c>
      <c r="M36" s="59">
        <v>4314.7300000000005</v>
      </c>
      <c r="N36" s="59">
        <v>7550.7800000000007</v>
      </c>
      <c r="O36" s="29">
        <v>11370.09</v>
      </c>
      <c r="P36" s="29">
        <v>9693.380000000001</v>
      </c>
      <c r="Q36" s="29">
        <v>9796.01</v>
      </c>
      <c r="R36" s="29"/>
      <c r="S36" s="29"/>
      <c r="T36" s="29"/>
      <c r="U36" s="29"/>
      <c r="V36" s="29"/>
      <c r="W36" s="29"/>
      <c r="X36" s="29"/>
      <c r="Y36" s="29"/>
      <c r="Z36" s="29"/>
      <c r="AA36" s="29"/>
      <c r="AB36" s="29"/>
    </row>
    <row r="37" spans="1:28" hidden="1" outlineLevel="1" x14ac:dyDescent="0.3">
      <c r="A37" s="69"/>
      <c r="B37" s="91" t="s">
        <v>254</v>
      </c>
      <c r="C37" s="159" t="s">
        <v>257</v>
      </c>
      <c r="D37" s="59"/>
      <c r="E37" s="59"/>
      <c r="F37" s="59"/>
      <c r="G37" s="59"/>
      <c r="H37" s="59">
        <v>692.00019999999995</v>
      </c>
      <c r="I37" s="59">
        <v>2818</v>
      </c>
      <c r="J37" s="59">
        <v>2816.2</v>
      </c>
      <c r="K37" s="59">
        <v>3957.7934999999998</v>
      </c>
      <c r="L37" s="59">
        <v>14323.4614</v>
      </c>
      <c r="M37" s="59">
        <v>27658.3861</v>
      </c>
      <c r="N37" s="59">
        <v>3961.8</v>
      </c>
      <c r="O37" s="29">
        <v>5023.9435999999996</v>
      </c>
      <c r="P37" s="29">
        <v>6665.0464999999995</v>
      </c>
      <c r="Q37" s="29">
        <v>4506.0915999999997</v>
      </c>
      <c r="R37" s="29"/>
      <c r="S37" s="29"/>
      <c r="T37" s="29"/>
      <c r="U37" s="29"/>
      <c r="V37" s="29"/>
      <c r="W37" s="29"/>
      <c r="X37" s="29"/>
      <c r="Y37" s="29"/>
      <c r="Z37" s="29"/>
      <c r="AA37" s="29"/>
      <c r="AB37" s="29"/>
    </row>
    <row r="38" spans="1:28" hidden="1" outlineLevel="1" x14ac:dyDescent="0.3">
      <c r="A38" s="69"/>
      <c r="B38" s="91" t="s">
        <v>255</v>
      </c>
      <c r="C38" s="159" t="s">
        <v>257</v>
      </c>
      <c r="D38" s="59"/>
      <c r="E38" s="59"/>
      <c r="F38" s="59">
        <v>9571.9997999999996</v>
      </c>
      <c r="G38" s="59">
        <v>16695.889800000001</v>
      </c>
      <c r="H38" s="59">
        <v>20725</v>
      </c>
      <c r="I38" s="59">
        <v>18872.9997</v>
      </c>
      <c r="J38" s="59">
        <v>19518.748299999999</v>
      </c>
      <c r="K38" s="59">
        <v>29520.428700000004</v>
      </c>
      <c r="L38" s="59">
        <v>42776.739400000006</v>
      </c>
      <c r="M38" s="59">
        <v>43168.519</v>
      </c>
      <c r="N38" s="59">
        <v>49359.328000000001</v>
      </c>
      <c r="O38" s="29">
        <v>44859.906999999999</v>
      </c>
      <c r="P38" s="29">
        <v>48433.927299999996</v>
      </c>
      <c r="Q38" s="29">
        <v>60678.059400000006</v>
      </c>
      <c r="R38" s="29"/>
      <c r="S38" s="29"/>
      <c r="T38" s="29"/>
      <c r="U38" s="29"/>
      <c r="V38" s="29"/>
      <c r="W38" s="29"/>
      <c r="X38" s="29"/>
      <c r="Y38" s="29"/>
      <c r="Z38" s="29"/>
      <c r="AA38" s="29"/>
      <c r="AB38" s="29"/>
    </row>
    <row r="39" spans="1:28" s="71" customFormat="1" hidden="1" outlineLevel="1" x14ac:dyDescent="0.3">
      <c r="B39" s="27" t="s">
        <v>256</v>
      </c>
      <c r="C39" s="163" t="s">
        <v>257</v>
      </c>
      <c r="D39" s="101"/>
      <c r="E39" s="101"/>
      <c r="F39" s="101">
        <v>9571.9997999999996</v>
      </c>
      <c r="G39" s="101">
        <v>16695.889800000001</v>
      </c>
      <c r="H39" s="101">
        <v>21417.000199999999</v>
      </c>
      <c r="I39" s="101">
        <v>21691.009700000002</v>
      </c>
      <c r="J39" s="101">
        <v>22599.4683</v>
      </c>
      <c r="K39" s="101">
        <v>34414.532200000001</v>
      </c>
      <c r="L39" s="101">
        <v>59270.570800000001</v>
      </c>
      <c r="M39" s="101">
        <v>75141.6351</v>
      </c>
      <c r="N39" s="101">
        <v>60871.908000000003</v>
      </c>
      <c r="O39" s="105">
        <v>61253.940600000002</v>
      </c>
      <c r="P39" s="105">
        <v>64792.353799999997</v>
      </c>
      <c r="Q39" s="105">
        <v>74980.161000000007</v>
      </c>
      <c r="R39" s="105"/>
      <c r="S39" s="105"/>
      <c r="T39" s="105"/>
      <c r="U39" s="105"/>
      <c r="V39" s="105"/>
      <c r="W39" s="105"/>
      <c r="X39" s="105"/>
      <c r="Y39" s="105"/>
      <c r="Z39" s="105"/>
      <c r="AA39" s="105"/>
      <c r="AB39" s="105"/>
    </row>
    <row r="40" spans="1:28" s="71" customFormat="1" hidden="1" outlineLevel="1" x14ac:dyDescent="0.3">
      <c r="B40" s="27"/>
      <c r="C40" s="163"/>
      <c r="D40" s="101"/>
      <c r="E40" s="101"/>
      <c r="F40" s="101"/>
      <c r="G40" s="101"/>
      <c r="H40" s="101"/>
      <c r="I40" s="101"/>
      <c r="J40" s="101"/>
      <c r="K40" s="101"/>
      <c r="L40" s="101"/>
      <c r="M40" s="101"/>
      <c r="N40" s="101"/>
      <c r="O40" s="105"/>
      <c r="P40" s="105"/>
      <c r="Q40" s="105"/>
      <c r="R40" s="105"/>
      <c r="S40" s="105"/>
      <c r="T40" s="105"/>
      <c r="U40" s="105"/>
      <c r="V40" s="105"/>
      <c r="W40" s="105"/>
      <c r="X40" s="105"/>
      <c r="Y40" s="105"/>
      <c r="Z40" s="105"/>
      <c r="AA40" s="105"/>
      <c r="AB40" s="105"/>
    </row>
    <row r="41" spans="1:28" s="71" customFormat="1" hidden="1" outlineLevel="1" x14ac:dyDescent="0.3">
      <c r="B41" s="27" t="s">
        <v>258</v>
      </c>
      <c r="C41" s="163" t="s">
        <v>257</v>
      </c>
      <c r="D41" s="59">
        <v>2733738.6199999992</v>
      </c>
      <c r="E41" s="59">
        <v>2526982.1899999995</v>
      </c>
      <c r="F41" s="59">
        <v>2303252.96</v>
      </c>
      <c r="G41" s="59">
        <v>2005027.9699999997</v>
      </c>
      <c r="H41" s="59">
        <v>2042294.2000000004</v>
      </c>
      <c r="I41" s="59">
        <v>1984139.6000000003</v>
      </c>
      <c r="J41" s="59">
        <v>1924677.6099999996</v>
      </c>
      <c r="K41" s="59">
        <v>1815290.1100000003</v>
      </c>
      <c r="L41" s="59">
        <v>1697027.78</v>
      </c>
      <c r="M41" s="59">
        <v>1777343.4999999995</v>
      </c>
      <c r="N41" s="59">
        <v>2012015.3399999996</v>
      </c>
      <c r="O41" s="29">
        <v>1788284.8999999997</v>
      </c>
      <c r="P41" s="29">
        <v>1745773.34</v>
      </c>
      <c r="Q41" s="29">
        <v>1730686.7973999993</v>
      </c>
      <c r="R41" s="29"/>
      <c r="S41" s="29"/>
      <c r="T41" s="29"/>
      <c r="U41" s="29"/>
      <c r="V41" s="29"/>
      <c r="W41" s="29"/>
      <c r="X41" s="29"/>
      <c r="Y41" s="29"/>
      <c r="Z41" s="29"/>
      <c r="AA41" s="29"/>
      <c r="AB41" s="29"/>
    </row>
    <row r="42" spans="1:28" s="71" customFormat="1" hidden="1" outlineLevel="1" x14ac:dyDescent="0.3">
      <c r="B42" s="27"/>
      <c r="C42" s="163"/>
      <c r="D42" s="59"/>
      <c r="E42" s="59"/>
      <c r="F42" s="59"/>
      <c r="G42" s="59"/>
      <c r="H42" s="59"/>
      <c r="I42" s="59"/>
      <c r="J42" s="59"/>
      <c r="K42" s="59"/>
      <c r="L42" s="59"/>
      <c r="M42" s="59"/>
      <c r="N42" s="59"/>
      <c r="O42" s="29"/>
      <c r="P42" s="29"/>
      <c r="Q42" s="29"/>
      <c r="R42" s="29"/>
      <c r="S42" s="29"/>
      <c r="T42" s="29"/>
      <c r="U42" s="29"/>
      <c r="V42" s="29"/>
      <c r="W42" s="29"/>
      <c r="X42" s="29"/>
      <c r="Y42" s="29"/>
      <c r="Z42" s="29"/>
      <c r="AA42" s="29"/>
      <c r="AB42" s="29"/>
    </row>
    <row r="43" spans="1:28" s="73" customFormat="1" hidden="1" outlineLevel="1" x14ac:dyDescent="0.3">
      <c r="B43" s="92" t="s">
        <v>212</v>
      </c>
      <c r="C43" s="163" t="s">
        <v>257</v>
      </c>
      <c r="D43" s="101">
        <v>2733738.6199999992</v>
      </c>
      <c r="E43" s="101">
        <v>2526982.1899999995</v>
      </c>
      <c r="F43" s="101">
        <v>2312824.9597999998</v>
      </c>
      <c r="G43" s="101">
        <v>2021723.8597999997</v>
      </c>
      <c r="H43" s="101">
        <v>2063711.2002000003</v>
      </c>
      <c r="I43" s="101">
        <v>2005830.6097000004</v>
      </c>
      <c r="J43" s="101">
        <v>1947277.0782999997</v>
      </c>
      <c r="K43" s="101">
        <v>1849704.6422000004</v>
      </c>
      <c r="L43" s="101">
        <v>1756298.3508000001</v>
      </c>
      <c r="M43" s="101">
        <v>1852517.6189999995</v>
      </c>
      <c r="N43" s="101">
        <v>2073017.2479999997</v>
      </c>
      <c r="O43" s="105">
        <v>1850003.9356999998</v>
      </c>
      <c r="P43" s="105">
        <v>1810565.6938</v>
      </c>
      <c r="Q43" s="105">
        <v>1805666.9583999994</v>
      </c>
      <c r="R43" s="105"/>
      <c r="S43" s="105"/>
      <c r="T43" s="105"/>
      <c r="U43" s="105"/>
      <c r="V43" s="105"/>
      <c r="W43" s="105"/>
      <c r="X43" s="105"/>
      <c r="Y43" s="105"/>
      <c r="Z43" s="105"/>
      <c r="AA43" s="105"/>
      <c r="AB43" s="105"/>
    </row>
    <row r="44" spans="1:28" hidden="1" outlineLevel="1" x14ac:dyDescent="0.3">
      <c r="A44" s="69"/>
      <c r="B44" s="28"/>
      <c r="C44" s="1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row>
    <row r="45" spans="1:28" hidden="1" outlineLevel="1" x14ac:dyDescent="0.3">
      <c r="A45" s="69"/>
      <c r="B45" s="27" t="s">
        <v>211</v>
      </c>
      <c r="C45" s="159"/>
      <c r="D45" s="59"/>
      <c r="E45" s="59"/>
      <c r="F45" s="59"/>
      <c r="G45" s="59"/>
      <c r="H45" s="59"/>
      <c r="I45" s="59"/>
      <c r="J45" s="59"/>
      <c r="K45" s="59"/>
      <c r="L45" s="59"/>
      <c r="M45" s="59"/>
      <c r="N45" s="59"/>
      <c r="O45" s="29"/>
      <c r="P45" s="29"/>
      <c r="Q45" s="29"/>
      <c r="R45" s="29"/>
      <c r="S45" s="29"/>
      <c r="T45" s="29"/>
      <c r="U45" s="29"/>
      <c r="V45" s="29"/>
      <c r="W45" s="29"/>
      <c r="X45" s="29"/>
      <c r="Y45" s="29"/>
      <c r="Z45" s="29"/>
      <c r="AA45" s="29"/>
      <c r="AB45" s="29"/>
    </row>
    <row r="46" spans="1:28" hidden="1" outlineLevel="1" x14ac:dyDescent="0.3">
      <c r="A46" s="69"/>
      <c r="B46" s="28" t="s">
        <v>216</v>
      </c>
      <c r="C46" s="159" t="s">
        <v>257</v>
      </c>
      <c r="D46" s="59">
        <v>2733738.6802949999</v>
      </c>
      <c r="E46" s="59">
        <v>2780266.1503949999</v>
      </c>
      <c r="F46" s="59">
        <v>2824026.0166862998</v>
      </c>
      <c r="G46" s="59">
        <v>2955546.84019545</v>
      </c>
      <c r="H46" s="59">
        <v>3032454.5624164497</v>
      </c>
      <c r="I46" s="59">
        <v>3109305.062094525</v>
      </c>
      <c r="J46" s="59">
        <v>3115727.6484914999</v>
      </c>
      <c r="K46" s="59">
        <v>3085032.7214406496</v>
      </c>
      <c r="L46" s="59">
        <v>3044609.3175165001</v>
      </c>
      <c r="M46" s="59">
        <v>3203366.2833479494</v>
      </c>
      <c r="N46" s="59">
        <v>3694126.4733373034</v>
      </c>
      <c r="O46" s="29">
        <v>3244991.1935998756</v>
      </c>
      <c r="P46" s="29">
        <v>3242803.7780236206</v>
      </c>
      <c r="Q46" s="29">
        <v>3240486.7725167247</v>
      </c>
      <c r="R46" s="29"/>
      <c r="S46" s="29"/>
      <c r="T46" s="29"/>
      <c r="U46" s="29"/>
      <c r="V46" s="29"/>
      <c r="W46" s="29"/>
      <c r="X46" s="29"/>
      <c r="Y46" s="29"/>
      <c r="Z46" s="29"/>
      <c r="AA46" s="29"/>
      <c r="AB46" s="29"/>
    </row>
    <row r="47" spans="1:28" hidden="1" outlineLevel="1" x14ac:dyDescent="0.3">
      <c r="A47" s="69"/>
      <c r="B47" s="28" t="s">
        <v>217</v>
      </c>
      <c r="C47" s="159" t="s">
        <v>257</v>
      </c>
      <c r="D47" s="59">
        <v>6.0295000672340393E-2</v>
      </c>
      <c r="E47" s="59">
        <v>253283.89907379542</v>
      </c>
      <c r="F47" s="59">
        <v>511200.99459993234</v>
      </c>
      <c r="G47" s="59">
        <v>933822.9152082759</v>
      </c>
      <c r="H47" s="59">
        <v>969541.45533300797</v>
      </c>
      <c r="I47" s="59">
        <v>1103474.3838160783</v>
      </c>
      <c r="J47" s="59">
        <v>1168450.5014713979</v>
      </c>
      <c r="K47" s="59">
        <v>1235328.0792406492</v>
      </c>
      <c r="L47" s="59">
        <v>1288310.9667165</v>
      </c>
      <c r="M47" s="59">
        <v>1350881.1482479493</v>
      </c>
      <c r="N47" s="59">
        <v>1621239.2253373039</v>
      </c>
      <c r="O47" s="29">
        <v>1395452.3529998732</v>
      </c>
      <c r="P47" s="29">
        <v>1432238.0842236199</v>
      </c>
      <c r="Q47" s="29">
        <v>1434819.8141167252</v>
      </c>
      <c r="R47" s="29"/>
      <c r="S47" s="29"/>
      <c r="T47" s="29"/>
      <c r="U47" s="29"/>
      <c r="V47" s="29"/>
      <c r="W47" s="29"/>
      <c r="X47" s="29"/>
      <c r="Y47" s="29"/>
      <c r="Z47" s="29"/>
      <c r="AA47" s="29"/>
      <c r="AB47" s="29"/>
    </row>
    <row r="48" spans="1:28" hidden="1" outlineLevel="1" x14ac:dyDescent="0.3">
      <c r="A48" s="69"/>
      <c r="B48" s="28" t="s">
        <v>218</v>
      </c>
      <c r="C48" s="159" t="s">
        <v>295</v>
      </c>
      <c r="D48" s="59"/>
      <c r="E48" s="223">
        <v>2.7530311249999992</v>
      </c>
      <c r="F48" s="223">
        <v>2.8979274999999993</v>
      </c>
      <c r="G48" s="223">
        <v>3.0504499999999997</v>
      </c>
      <c r="H48" s="223">
        <v>3.2109999999999999</v>
      </c>
      <c r="I48" s="223">
        <v>3.38</v>
      </c>
      <c r="J48" s="223">
        <v>3.22</v>
      </c>
      <c r="K48" s="224">
        <v>4.62</v>
      </c>
      <c r="L48" s="224">
        <v>4.62</v>
      </c>
      <c r="M48" s="224">
        <v>3.42</v>
      </c>
      <c r="N48" s="224">
        <v>3.95</v>
      </c>
      <c r="O48" s="224">
        <v>3.9304351679612446</v>
      </c>
      <c r="P48" s="224">
        <v>4.1399999999999997</v>
      </c>
      <c r="Q48" s="224">
        <v>3.82</v>
      </c>
      <c r="R48" s="224"/>
      <c r="S48" s="224"/>
      <c r="T48" s="224"/>
      <c r="U48" s="224"/>
      <c r="V48" s="224"/>
      <c r="W48" s="224"/>
      <c r="X48" s="224"/>
      <c r="Y48" s="224"/>
      <c r="Z48" s="224"/>
      <c r="AA48" s="224"/>
      <c r="AB48" s="224"/>
    </row>
    <row r="49" spans="1:28" hidden="1" outlineLevel="1" x14ac:dyDescent="0.3">
      <c r="A49" s="69"/>
      <c r="B49" s="28" t="s">
        <v>219</v>
      </c>
      <c r="C49" s="159" t="s">
        <v>239</v>
      </c>
      <c r="D49" s="59"/>
      <c r="E49" s="209">
        <v>697298.45761151728</v>
      </c>
      <c r="F49" s="209">
        <v>1481423.4202784952</v>
      </c>
      <c r="G49" s="209">
        <v>2848580.1116970847</v>
      </c>
      <c r="H49" s="209">
        <v>3113197.6130742882</v>
      </c>
      <c r="I49" s="209">
        <v>3729743.4172983444</v>
      </c>
      <c r="J49" s="209">
        <v>3762410.6147379014</v>
      </c>
      <c r="K49" s="209">
        <v>5707215.7260917993</v>
      </c>
      <c r="L49" s="209">
        <v>5951996.6662302306</v>
      </c>
      <c r="M49" s="209">
        <v>4642329.5388214216</v>
      </c>
      <c r="N49" s="209">
        <v>6429284.1353722764</v>
      </c>
      <c r="O49" s="209">
        <v>5508681.334451437</v>
      </c>
      <c r="P49" s="209">
        <v>6042183.7898825081</v>
      </c>
      <c r="Q49" s="209">
        <v>5481011.6899258904</v>
      </c>
      <c r="R49" s="209"/>
      <c r="S49" s="209"/>
      <c r="T49" s="209"/>
      <c r="U49" s="209"/>
      <c r="V49" s="209"/>
      <c r="W49" s="209"/>
      <c r="X49" s="209"/>
      <c r="Y49" s="209"/>
      <c r="Z49" s="209"/>
      <c r="AA49" s="209"/>
      <c r="AB49" s="209"/>
    </row>
    <row r="50" spans="1:28" hidden="1" outlineLevel="1" x14ac:dyDescent="0.3">
      <c r="A50" s="69"/>
      <c r="B50" s="28"/>
      <c r="C50" s="159"/>
      <c r="D50" s="66"/>
      <c r="E50" s="66"/>
      <c r="F50" s="66"/>
      <c r="G50" s="66"/>
      <c r="H50" s="66"/>
      <c r="I50" s="66"/>
      <c r="J50" s="66"/>
      <c r="K50" s="66"/>
      <c r="L50" s="66"/>
      <c r="M50" s="66"/>
      <c r="N50" s="66"/>
      <c r="O50" s="29"/>
      <c r="P50" s="29"/>
      <c r="Q50" s="29"/>
      <c r="R50" s="29"/>
      <c r="S50" s="29"/>
      <c r="T50" s="29"/>
      <c r="U50" s="29"/>
      <c r="V50" s="29"/>
      <c r="W50" s="29"/>
      <c r="X50" s="29"/>
      <c r="Y50" s="29"/>
      <c r="Z50" s="29"/>
      <c r="AA50" s="29"/>
      <c r="AB50" s="29"/>
    </row>
    <row r="51" spans="1:28" ht="26.5" collapsed="1" thickBot="1" x14ac:dyDescent="0.35">
      <c r="A51" s="69"/>
      <c r="B51" s="175" t="s">
        <v>178</v>
      </c>
      <c r="C51" s="26"/>
      <c r="D51" s="94"/>
      <c r="E51" s="94"/>
      <c r="F51" s="94"/>
      <c r="G51" s="94"/>
      <c r="H51" s="94"/>
      <c r="I51" s="94"/>
      <c r="J51" s="94"/>
      <c r="K51" s="94"/>
      <c r="L51" s="94"/>
      <c r="M51" s="94"/>
      <c r="N51" s="94"/>
      <c r="O51" s="95"/>
      <c r="P51" s="95"/>
      <c r="Q51" s="95"/>
      <c r="R51" s="95"/>
      <c r="S51" s="95"/>
      <c r="T51" s="95"/>
      <c r="U51" s="95"/>
      <c r="V51" s="95"/>
      <c r="W51" s="95"/>
      <c r="X51" s="95"/>
      <c r="Y51" s="95"/>
      <c r="Z51" s="95"/>
      <c r="AA51" s="95"/>
      <c r="AB51" s="95"/>
    </row>
    <row r="52" spans="1:28" s="329" customFormat="1" ht="10.5" thickTop="1" x14ac:dyDescent="0.2">
      <c r="A52" s="338"/>
      <c r="B52" s="339"/>
      <c r="C52" s="340"/>
      <c r="D52" s="341"/>
      <c r="E52" s="341"/>
      <c r="F52" s="341"/>
      <c r="G52" s="341"/>
      <c r="H52" s="341"/>
      <c r="I52" s="341"/>
      <c r="J52" s="341"/>
      <c r="K52" s="341"/>
      <c r="L52" s="341"/>
      <c r="M52" s="341"/>
      <c r="N52" s="341"/>
      <c r="O52" s="342"/>
      <c r="P52" s="342"/>
      <c r="Q52" s="342"/>
      <c r="R52" s="342"/>
      <c r="S52" s="342"/>
      <c r="T52" s="342"/>
      <c r="U52" s="342"/>
      <c r="V52" s="342"/>
      <c r="W52" s="342"/>
      <c r="X52" s="342"/>
      <c r="Y52" s="342"/>
      <c r="Z52" s="342"/>
      <c r="AA52" s="342"/>
      <c r="AB52" s="342"/>
    </row>
    <row r="53" spans="1:28" ht="25" x14ac:dyDescent="0.3">
      <c r="A53" s="69"/>
      <c r="B53" s="98" t="s">
        <v>159</v>
      </c>
      <c r="C53" s="159"/>
      <c r="D53" s="66"/>
      <c r="E53" s="66"/>
      <c r="F53" s="66"/>
      <c r="G53" s="66"/>
      <c r="H53" s="66"/>
      <c r="I53" s="66"/>
      <c r="J53" s="66"/>
      <c r="K53" s="66"/>
      <c r="L53" s="66"/>
      <c r="M53" s="66"/>
      <c r="N53" s="66"/>
      <c r="O53" s="29"/>
      <c r="P53" s="29"/>
      <c r="Q53" s="29"/>
      <c r="R53" s="29"/>
      <c r="S53" s="29"/>
      <c r="T53" s="29"/>
      <c r="U53" s="29"/>
      <c r="V53" s="29"/>
      <c r="W53" s="29"/>
      <c r="X53" s="29"/>
      <c r="Y53" s="29"/>
      <c r="Z53" s="29"/>
      <c r="AA53" s="29"/>
      <c r="AB53" s="29"/>
    </row>
    <row r="54" spans="1:28" s="329" customFormat="1" ht="11" thickBot="1" x14ac:dyDescent="0.25">
      <c r="A54" s="338"/>
      <c r="B54" s="334"/>
      <c r="C54" s="335"/>
      <c r="D54" s="336"/>
      <c r="E54" s="336"/>
      <c r="F54" s="336"/>
      <c r="G54" s="336"/>
      <c r="H54" s="336"/>
      <c r="I54" s="336"/>
      <c r="J54" s="336"/>
      <c r="K54" s="336"/>
      <c r="L54" s="336"/>
      <c r="M54" s="336"/>
      <c r="N54" s="336"/>
      <c r="O54" s="337"/>
      <c r="P54" s="337"/>
      <c r="Q54" s="337"/>
      <c r="R54" s="337"/>
      <c r="S54" s="337"/>
      <c r="T54" s="337"/>
      <c r="U54" s="337"/>
      <c r="V54" s="337"/>
      <c r="W54" s="337"/>
      <c r="X54" s="337"/>
      <c r="Y54" s="337"/>
      <c r="Z54" s="337"/>
      <c r="AA54" s="337"/>
      <c r="AB54" s="337"/>
    </row>
    <row r="55" spans="1:28" s="76" customFormat="1" ht="18.5" thickTop="1" x14ac:dyDescent="0.3">
      <c r="A55" s="324"/>
      <c r="B55" s="321" t="s">
        <v>220</v>
      </c>
      <c r="C55" s="318" t="s">
        <v>236</v>
      </c>
      <c r="D55" s="315">
        <v>570.88020955960042</v>
      </c>
      <c r="E55" s="315">
        <v>556.00736939198407</v>
      </c>
      <c r="F55" s="315">
        <v>546.90301641354904</v>
      </c>
      <c r="G55" s="315">
        <v>471.46026567399923</v>
      </c>
      <c r="H55" s="315">
        <v>432.97444501097488</v>
      </c>
      <c r="I55" s="315">
        <v>423.11052238253427</v>
      </c>
      <c r="J55" s="315">
        <v>413.25137260237324</v>
      </c>
      <c r="K55" s="315">
        <v>398.25783002493785</v>
      </c>
      <c r="L55" s="315">
        <v>382.95852176673333</v>
      </c>
      <c r="M55" s="315">
        <v>370.22368476744634</v>
      </c>
      <c r="N55" s="315">
        <v>353.07608293417513</v>
      </c>
      <c r="O55" s="315">
        <v>342.02000772725387</v>
      </c>
      <c r="P55" s="315">
        <v>342.55842476276575</v>
      </c>
      <c r="Q55" s="315">
        <v>329.90966917902546</v>
      </c>
      <c r="R55" s="315"/>
      <c r="S55" s="315"/>
      <c r="T55" s="450"/>
      <c r="U55" s="315"/>
      <c r="V55" s="315"/>
      <c r="W55" s="315"/>
      <c r="X55" s="315"/>
      <c r="Y55" s="315"/>
      <c r="Z55" s="315"/>
      <c r="AA55" s="315"/>
      <c r="AB55" s="315"/>
    </row>
    <row r="56" spans="1:28" x14ac:dyDescent="0.3">
      <c r="A56" s="69"/>
      <c r="B56" s="28" t="s">
        <v>214</v>
      </c>
      <c r="C56" s="159" t="s">
        <v>182</v>
      </c>
      <c r="D56" s="59"/>
      <c r="E56" s="102">
        <v>-2.6052471111391027</v>
      </c>
      <c r="F56" s="102">
        <v>-4.2000392980076038</v>
      </c>
      <c r="G56" s="102">
        <v>-17.415202387607316</v>
      </c>
      <c r="H56" s="102">
        <v>-24.156690359788701</v>
      </c>
      <c r="I56" s="102">
        <v>-25.8845349168894</v>
      </c>
      <c r="J56" s="102">
        <v>-27.611543423239056</v>
      </c>
      <c r="K56" s="102">
        <v>-30.237919681180909</v>
      </c>
      <c r="L56" s="102">
        <v>-32.917870936538286</v>
      </c>
      <c r="M56" s="102">
        <v>-31.552647449996087</v>
      </c>
      <c r="N56" s="102">
        <v>-34.722914497622348</v>
      </c>
      <c r="O56" s="102">
        <v>-36.766973558789253</v>
      </c>
      <c r="P56" s="102">
        <v>-36.667430438873083</v>
      </c>
      <c r="Q56" s="102">
        <v>-39.005945959032026</v>
      </c>
      <c r="R56" s="102"/>
      <c r="S56" s="102"/>
      <c r="T56" s="102"/>
      <c r="U56" s="102"/>
      <c r="V56" s="102"/>
      <c r="W56" s="102"/>
      <c r="X56" s="102"/>
      <c r="Y56" s="102"/>
      <c r="Z56" s="102"/>
      <c r="AA56" s="102"/>
      <c r="AB56" s="102"/>
    </row>
    <row r="57" spans="1:28" x14ac:dyDescent="0.3">
      <c r="A57" s="69"/>
      <c r="B57" s="28" t="s">
        <v>108</v>
      </c>
      <c r="C57" s="159" t="s">
        <v>182</v>
      </c>
      <c r="D57" s="59"/>
      <c r="E57" s="59"/>
      <c r="F57" s="59">
        <v>7.7298519275097108</v>
      </c>
      <c r="G57" s="59">
        <v>8.6521555402690495</v>
      </c>
      <c r="H57" s="59">
        <v>10.761829888570922</v>
      </c>
      <c r="I57" s="59">
        <v>8.5687130586828548</v>
      </c>
      <c r="J57" s="59">
        <v>6.3886357480503086</v>
      </c>
      <c r="K57" s="59">
        <v>4.8602799319904513</v>
      </c>
      <c r="L57" s="59">
        <v>3.9100408930547053</v>
      </c>
      <c r="M57" s="59">
        <v>6.3430190991353639</v>
      </c>
      <c r="N57" s="59">
        <v>18.568419043946669</v>
      </c>
      <c r="O57" s="59">
        <v>31.552977594046165</v>
      </c>
      <c r="P57" s="59">
        <v>32.666393897752315</v>
      </c>
      <c r="Q57" s="59">
        <v>23.937539221215594</v>
      </c>
      <c r="R57" s="59"/>
      <c r="S57" s="59"/>
      <c r="T57" s="59"/>
      <c r="U57" s="59"/>
      <c r="V57" s="59"/>
      <c r="W57" s="59"/>
      <c r="X57" s="59"/>
      <c r="Y57" s="59"/>
      <c r="Z57" s="59"/>
      <c r="AA57" s="59"/>
      <c r="AB57" s="59"/>
    </row>
    <row r="58" spans="1:28" hidden="1" outlineLevel="1" x14ac:dyDescent="0.3">
      <c r="A58" s="69"/>
      <c r="B58" s="28"/>
      <c r="C58" s="1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row>
    <row r="59" spans="1:28" s="75" customFormat="1" ht="20" hidden="1" outlineLevel="1" x14ac:dyDescent="0.3">
      <c r="A59" s="74"/>
      <c r="B59" s="88" t="s">
        <v>3</v>
      </c>
      <c r="C59" s="164"/>
      <c r="D59" s="66"/>
      <c r="E59" s="66"/>
      <c r="F59" s="66"/>
      <c r="G59" s="66"/>
      <c r="H59" s="66"/>
      <c r="I59" s="66"/>
      <c r="J59" s="66"/>
      <c r="K59" s="66"/>
      <c r="L59" s="66"/>
      <c r="M59" s="66"/>
      <c r="N59" s="66"/>
      <c r="O59" s="29"/>
      <c r="P59" s="29"/>
      <c r="Q59" s="29"/>
      <c r="R59" s="29"/>
      <c r="S59" s="29"/>
      <c r="T59" s="29"/>
      <c r="U59" s="29"/>
      <c r="V59" s="29"/>
      <c r="W59" s="29"/>
      <c r="X59" s="29"/>
      <c r="Y59" s="29"/>
      <c r="Z59" s="29"/>
      <c r="AA59" s="29"/>
      <c r="AB59" s="29"/>
    </row>
    <row r="60" spans="1:28" s="75" customFormat="1" hidden="1" outlineLevel="1" x14ac:dyDescent="0.3">
      <c r="A60" s="74"/>
      <c r="B60" s="172" t="s">
        <v>163</v>
      </c>
      <c r="C60" s="173" t="s">
        <v>236</v>
      </c>
      <c r="D60" s="171">
        <v>487.36030407045484</v>
      </c>
      <c r="E60" s="171">
        <v>481.89157695525938</v>
      </c>
      <c r="F60" s="171">
        <v>476.87016368434689</v>
      </c>
      <c r="G60" s="171">
        <v>421.94355960813175</v>
      </c>
      <c r="H60" s="171">
        <v>394.16673733278333</v>
      </c>
      <c r="I60" s="171">
        <v>377.81530369188397</v>
      </c>
      <c r="J60" s="171">
        <v>348.36731114515322</v>
      </c>
      <c r="K60" s="171">
        <v>327.27005186224557</v>
      </c>
      <c r="L60" s="171">
        <v>313.55485618843323</v>
      </c>
      <c r="M60" s="171">
        <v>293.4457264178256</v>
      </c>
      <c r="N60" s="171">
        <v>296.98292618704562</v>
      </c>
      <c r="O60" s="171">
        <v>290.96486264637753</v>
      </c>
      <c r="P60" s="171">
        <v>284.57343122654908</v>
      </c>
      <c r="Q60" s="171">
        <v>272.27472002767547</v>
      </c>
      <c r="R60" s="171"/>
      <c r="S60" s="171"/>
      <c r="T60" s="171"/>
      <c r="U60" s="171"/>
      <c r="V60" s="171"/>
      <c r="W60" s="171"/>
      <c r="X60" s="171"/>
      <c r="Y60" s="171"/>
      <c r="Z60" s="171"/>
      <c r="AA60" s="171"/>
      <c r="AB60" s="171"/>
    </row>
    <row r="61" spans="1:28" hidden="1" outlineLevel="1" x14ac:dyDescent="0.3">
      <c r="A61" s="69"/>
      <c r="B61" s="28" t="s">
        <v>214</v>
      </c>
      <c r="C61" s="159" t="s">
        <v>182</v>
      </c>
      <c r="D61" s="59"/>
      <c r="E61" s="102">
        <v>-1.1220703222813289</v>
      </c>
      <c r="F61" s="102">
        <v>-2.1523994918035139</v>
      </c>
      <c r="G61" s="102">
        <v>-13.42262946676764</v>
      </c>
      <c r="H61" s="102">
        <v>-19.122074758934239</v>
      </c>
      <c r="I61" s="102">
        <v>-22.477177821515554</v>
      </c>
      <c r="J61" s="102">
        <v>-28.519525676157482</v>
      </c>
      <c r="K61" s="102">
        <v>-32.848410885042583</v>
      </c>
      <c r="L61" s="102">
        <v>-35.662591954402252</v>
      </c>
      <c r="M61" s="102">
        <v>-34.339462938730023</v>
      </c>
      <c r="N61" s="102">
        <v>-33.547989710016893</v>
      </c>
      <c r="O61" s="102">
        <v>-34.894573587631385</v>
      </c>
      <c r="P61" s="102">
        <v>-36.324701143889158</v>
      </c>
      <c r="Q61" s="102">
        <v>-39.076623934987062</v>
      </c>
      <c r="R61" s="102"/>
      <c r="S61" s="102"/>
      <c r="T61" s="102"/>
      <c r="U61" s="102"/>
      <c r="V61" s="102"/>
      <c r="W61" s="102"/>
      <c r="X61" s="102"/>
      <c r="Y61" s="102"/>
      <c r="Z61" s="102"/>
      <c r="AA61" s="102"/>
      <c r="AB61" s="102"/>
    </row>
    <row r="62" spans="1:28" hidden="1" outlineLevel="1" x14ac:dyDescent="0.3">
      <c r="A62" s="69"/>
      <c r="B62" s="28" t="s">
        <v>108</v>
      </c>
      <c r="C62" s="159" t="s">
        <v>182</v>
      </c>
      <c r="D62" s="59"/>
      <c r="E62" s="59"/>
      <c r="F62" s="59">
        <v>8.8650531266691459</v>
      </c>
      <c r="G62" s="59">
        <v>9.6675194034396537</v>
      </c>
      <c r="H62" s="59">
        <v>11.821386438735839</v>
      </c>
      <c r="I62" s="59">
        <v>9.5959920706706594</v>
      </c>
      <c r="J62" s="59">
        <v>7.5785310718729608</v>
      </c>
      <c r="K62" s="59">
        <v>5.9145177751950886</v>
      </c>
      <c r="L62" s="59">
        <v>4.7755072227356727</v>
      </c>
      <c r="M62" s="59">
        <v>8.0026243084163404</v>
      </c>
      <c r="N62" s="59">
        <v>22.075560863010331</v>
      </c>
      <c r="O62" s="59">
        <v>37.089528757461096</v>
      </c>
      <c r="P62" s="59">
        <v>39.322534040029808</v>
      </c>
      <c r="Q62" s="59">
        <v>29.004623141760899</v>
      </c>
      <c r="R62" s="59"/>
      <c r="S62" s="59"/>
      <c r="T62" s="59"/>
      <c r="U62" s="59"/>
      <c r="V62" s="59"/>
      <c r="W62" s="59"/>
      <c r="X62" s="59"/>
      <c r="Y62" s="59"/>
      <c r="Z62" s="59"/>
      <c r="AA62" s="59"/>
      <c r="AB62" s="59"/>
    </row>
    <row r="63" spans="1:28" hidden="1" outlineLevel="1" x14ac:dyDescent="0.3">
      <c r="A63" s="69"/>
      <c r="B63" s="28"/>
      <c r="C63" s="1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row>
    <row r="64" spans="1:28" hidden="1" outlineLevel="1" x14ac:dyDescent="0.3">
      <c r="A64" s="69"/>
      <c r="B64" s="27" t="s">
        <v>259</v>
      </c>
      <c r="C64" s="1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row>
    <row r="65" spans="1:28" hidden="1" outlineLevel="1" x14ac:dyDescent="0.3">
      <c r="A65" s="69"/>
      <c r="B65" s="28" t="s">
        <v>260</v>
      </c>
      <c r="C65" s="165" t="s">
        <v>237</v>
      </c>
      <c r="D65" s="59"/>
      <c r="E65" s="59"/>
      <c r="F65" s="59">
        <v>0</v>
      </c>
      <c r="G65" s="59">
        <v>0</v>
      </c>
      <c r="H65" s="59">
        <v>0</v>
      </c>
      <c r="I65" s="59">
        <v>0</v>
      </c>
      <c r="J65" s="59">
        <v>0</v>
      </c>
      <c r="K65" s="59">
        <v>0</v>
      </c>
      <c r="L65" s="59">
        <v>696.71</v>
      </c>
      <c r="M65" s="59">
        <v>1562.2800000000002</v>
      </c>
      <c r="N65" s="59">
        <v>3531.1899999999996</v>
      </c>
      <c r="O65" s="59">
        <v>8397.65</v>
      </c>
      <c r="P65" s="59">
        <v>7719.1100000000006</v>
      </c>
      <c r="Q65" s="59">
        <v>7524.3399999999992</v>
      </c>
      <c r="R65" s="59"/>
      <c r="S65" s="59"/>
      <c r="T65" s="59"/>
      <c r="U65" s="59"/>
      <c r="V65" s="59"/>
      <c r="W65" s="59"/>
      <c r="X65" s="59"/>
      <c r="Y65" s="59"/>
      <c r="Z65" s="59"/>
      <c r="AA65" s="59"/>
      <c r="AB65" s="59"/>
    </row>
    <row r="66" spans="1:28" hidden="1" outlineLevel="1" x14ac:dyDescent="0.3">
      <c r="A66" s="69"/>
      <c r="B66" s="28" t="s">
        <v>333</v>
      </c>
      <c r="C66" s="165"/>
      <c r="D66" s="59"/>
      <c r="E66" s="59"/>
      <c r="F66" s="59"/>
      <c r="G66" s="59"/>
      <c r="H66" s="59"/>
      <c r="I66" s="59"/>
      <c r="J66" s="59"/>
      <c r="K66" s="59"/>
      <c r="L66" s="59"/>
      <c r="M66" s="59"/>
      <c r="N66" s="59"/>
      <c r="O66" s="59">
        <v>72972.337650000001</v>
      </c>
      <c r="P66" s="59">
        <v>80776.242161999995</v>
      </c>
      <c r="Q66" s="59">
        <v>88082.66636399999</v>
      </c>
      <c r="R66" s="59"/>
      <c r="S66" s="59"/>
      <c r="T66" s="59"/>
      <c r="U66" s="59"/>
      <c r="V66" s="59"/>
      <c r="W66" s="59"/>
      <c r="X66" s="59"/>
      <c r="Y66" s="59"/>
      <c r="Z66" s="59"/>
      <c r="AA66" s="59"/>
      <c r="AB66" s="59"/>
    </row>
    <row r="67" spans="1:28" hidden="1" outlineLevel="1" x14ac:dyDescent="0.3">
      <c r="A67" s="69"/>
      <c r="B67" s="28" t="s">
        <v>261</v>
      </c>
      <c r="C67" s="159" t="s">
        <v>237</v>
      </c>
      <c r="D67" s="59"/>
      <c r="E67" s="59"/>
      <c r="F67" s="59">
        <v>76463.999820000055</v>
      </c>
      <c r="G67" s="59">
        <v>77217.206616000054</v>
      </c>
      <c r="H67" s="59">
        <v>90500.194943999944</v>
      </c>
      <c r="I67" s="59">
        <v>72200.396915999969</v>
      </c>
      <c r="J67" s="59">
        <v>52685.213651999969</v>
      </c>
      <c r="K67" s="59">
        <v>38246.545620000012</v>
      </c>
      <c r="L67" s="59">
        <v>28502.522423999981</v>
      </c>
      <c r="M67" s="59">
        <v>46618.480764000007</v>
      </c>
      <c r="N67" s="59">
        <v>151586.67668400003</v>
      </c>
      <c r="O67" s="59">
        <v>142921.20434400003</v>
      </c>
      <c r="P67" s="59">
        <v>143919.21909599999</v>
      </c>
      <c r="Q67" s="59">
        <v>68297.779655999984</v>
      </c>
      <c r="R67" s="59"/>
      <c r="S67" s="59"/>
      <c r="T67" s="59"/>
      <c r="U67" s="59"/>
      <c r="V67" s="59"/>
      <c r="W67" s="59"/>
      <c r="X67" s="59"/>
      <c r="Y67" s="59"/>
      <c r="Z67" s="59"/>
      <c r="AA67" s="59"/>
      <c r="AB67" s="59"/>
    </row>
    <row r="68" spans="1:28" hidden="1" outlineLevel="1" x14ac:dyDescent="0.3">
      <c r="B68" s="27" t="s">
        <v>262</v>
      </c>
      <c r="C68" s="163" t="s">
        <v>237</v>
      </c>
      <c r="D68" s="101"/>
      <c r="E68" s="101"/>
      <c r="F68" s="101">
        <v>76463.999820000055</v>
      </c>
      <c r="G68" s="101">
        <v>77217.206616000054</v>
      </c>
      <c r="H68" s="101">
        <v>90500.194943999944</v>
      </c>
      <c r="I68" s="101">
        <v>72200.396915999969</v>
      </c>
      <c r="J68" s="101">
        <v>52685.213651999969</v>
      </c>
      <c r="K68" s="101">
        <v>38246.545620000012</v>
      </c>
      <c r="L68" s="101">
        <v>29199.23242399998</v>
      </c>
      <c r="M68" s="101">
        <v>48180.760764000006</v>
      </c>
      <c r="N68" s="101">
        <v>155117.86668400004</v>
      </c>
      <c r="O68" s="101">
        <v>224291.19199400002</v>
      </c>
      <c r="P68" s="101">
        <v>232414.57125799998</v>
      </c>
      <c r="Q68" s="101">
        <v>163904.78601999997</v>
      </c>
      <c r="R68" s="101"/>
      <c r="S68" s="101"/>
      <c r="T68" s="101"/>
      <c r="U68" s="101"/>
      <c r="V68" s="101"/>
      <c r="W68" s="101"/>
      <c r="X68" s="101"/>
      <c r="Y68" s="101"/>
      <c r="Z68" s="101"/>
      <c r="AA68" s="101"/>
      <c r="AB68" s="101"/>
    </row>
    <row r="69" spans="1:28" hidden="1" outlineLevel="1" x14ac:dyDescent="0.3">
      <c r="B69" s="27"/>
      <c r="C69" s="163"/>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row>
    <row r="70" spans="1:28" hidden="1" outlineLevel="1" x14ac:dyDescent="0.3">
      <c r="B70" s="27" t="s">
        <v>263</v>
      </c>
      <c r="C70" s="163"/>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row>
    <row r="71" spans="1:28" hidden="1" outlineLevel="1" x14ac:dyDescent="0.3">
      <c r="A71" s="69"/>
      <c r="B71" s="28" t="s">
        <v>264</v>
      </c>
      <c r="C71" s="165" t="s">
        <v>237</v>
      </c>
      <c r="D71" s="59"/>
      <c r="E71" s="59"/>
      <c r="F71" s="59"/>
      <c r="G71" s="59"/>
      <c r="H71" s="59"/>
      <c r="I71" s="59"/>
      <c r="J71" s="59"/>
      <c r="K71" s="59"/>
      <c r="L71" s="59"/>
      <c r="M71" s="59"/>
      <c r="N71" s="59">
        <v>28706.579999999998</v>
      </c>
      <c r="O71" s="59">
        <v>23999.439999999995</v>
      </c>
      <c r="P71" s="59">
        <v>15280.96</v>
      </c>
      <c r="Q71" s="59">
        <v>9114.5500000000011</v>
      </c>
      <c r="R71" s="59"/>
      <c r="S71" s="59"/>
      <c r="T71" s="59"/>
      <c r="U71" s="59"/>
      <c r="V71" s="59"/>
      <c r="W71" s="59"/>
      <c r="X71" s="59"/>
      <c r="Y71" s="59"/>
      <c r="Z71" s="59"/>
      <c r="AA71" s="59"/>
      <c r="AB71" s="59"/>
    </row>
    <row r="72" spans="1:28" hidden="1" outlineLevel="1" x14ac:dyDescent="0.3">
      <c r="A72" s="69"/>
      <c r="B72" s="28" t="s">
        <v>265</v>
      </c>
      <c r="C72" s="159" t="s">
        <v>237</v>
      </c>
      <c r="D72" s="59">
        <v>853324.03</v>
      </c>
      <c r="E72" s="59">
        <v>858109.14999999991</v>
      </c>
      <c r="F72" s="59">
        <v>786068.90017999988</v>
      </c>
      <c r="G72" s="59">
        <v>721511.02338399948</v>
      </c>
      <c r="H72" s="59">
        <v>675063.09505600017</v>
      </c>
      <c r="I72" s="59">
        <v>680201.19308400014</v>
      </c>
      <c r="J72" s="59">
        <v>642505.09634800011</v>
      </c>
      <c r="K72" s="59">
        <v>608408.80437999999</v>
      </c>
      <c r="L72" s="59">
        <v>582238.067576</v>
      </c>
      <c r="M72" s="59">
        <v>553881.24923599989</v>
      </c>
      <c r="N72" s="59">
        <v>518843.393316</v>
      </c>
      <c r="O72" s="59">
        <v>356438.51800599991</v>
      </c>
      <c r="P72" s="59">
        <v>343351.24874199979</v>
      </c>
      <c r="Q72" s="59">
        <v>392079.49397999962</v>
      </c>
      <c r="R72" s="59"/>
      <c r="S72" s="59"/>
      <c r="T72" s="59"/>
      <c r="U72" s="59"/>
      <c r="V72" s="59"/>
      <c r="W72" s="59"/>
      <c r="X72" s="59"/>
      <c r="Y72" s="59"/>
      <c r="Z72" s="59"/>
      <c r="AA72" s="59"/>
      <c r="AB72" s="59"/>
    </row>
    <row r="73" spans="1:28" hidden="1" outlineLevel="1" x14ac:dyDescent="0.3">
      <c r="B73" s="27" t="s">
        <v>266</v>
      </c>
      <c r="C73" s="163" t="s">
        <v>237</v>
      </c>
      <c r="D73" s="101">
        <v>853324.03</v>
      </c>
      <c r="E73" s="101">
        <v>858109.14999999991</v>
      </c>
      <c r="F73" s="101">
        <v>786068.90017999988</v>
      </c>
      <c r="G73" s="101">
        <v>721511.02338399948</v>
      </c>
      <c r="H73" s="101">
        <v>675063.09505600017</v>
      </c>
      <c r="I73" s="101">
        <v>680201.19308400014</v>
      </c>
      <c r="J73" s="101">
        <v>642505.09634800011</v>
      </c>
      <c r="K73" s="101">
        <v>608408.80437999999</v>
      </c>
      <c r="L73" s="101">
        <v>582238.067576</v>
      </c>
      <c r="M73" s="101">
        <v>553881.24923599989</v>
      </c>
      <c r="N73" s="101">
        <v>547549.97331599996</v>
      </c>
      <c r="O73" s="101">
        <v>380437.95800599991</v>
      </c>
      <c r="P73" s="101">
        <v>358632.20874199981</v>
      </c>
      <c r="Q73" s="101">
        <v>401194.04397999961</v>
      </c>
      <c r="R73" s="101"/>
      <c r="S73" s="101"/>
      <c r="T73" s="101"/>
      <c r="U73" s="101"/>
      <c r="V73" s="101"/>
      <c r="W73" s="101"/>
      <c r="X73" s="101"/>
      <c r="Y73" s="101"/>
      <c r="Z73" s="101"/>
      <c r="AA73" s="101"/>
      <c r="AB73" s="101"/>
    </row>
    <row r="74" spans="1:28" hidden="1" outlineLevel="1" x14ac:dyDescent="0.3">
      <c r="B74" s="27"/>
      <c r="C74" s="163"/>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row>
    <row r="75" spans="1:28" s="76" customFormat="1" hidden="1" outlineLevel="1" x14ac:dyDescent="0.3">
      <c r="B75" s="27" t="s">
        <v>109</v>
      </c>
      <c r="C75" s="163" t="s">
        <v>237</v>
      </c>
      <c r="D75" s="101">
        <v>853324.03</v>
      </c>
      <c r="E75" s="101">
        <v>858109.14999999991</v>
      </c>
      <c r="F75" s="101">
        <v>862532.89999999991</v>
      </c>
      <c r="G75" s="101">
        <v>798728.22999999952</v>
      </c>
      <c r="H75" s="101">
        <v>765563.29000000015</v>
      </c>
      <c r="I75" s="101">
        <v>752401.59000000008</v>
      </c>
      <c r="J75" s="101">
        <v>695190.31</v>
      </c>
      <c r="K75" s="101">
        <v>646655.35</v>
      </c>
      <c r="L75" s="101">
        <v>611437.29999999993</v>
      </c>
      <c r="M75" s="101">
        <v>602062.00999999989</v>
      </c>
      <c r="N75" s="101">
        <v>702667.84000000008</v>
      </c>
      <c r="O75" s="101">
        <v>604729.14999999991</v>
      </c>
      <c r="P75" s="101">
        <v>591046.7799999998</v>
      </c>
      <c r="Q75" s="101">
        <v>565098.82999999961</v>
      </c>
      <c r="R75" s="101"/>
      <c r="S75" s="101"/>
      <c r="T75" s="101"/>
      <c r="U75" s="101"/>
      <c r="V75" s="101"/>
      <c r="W75" s="101"/>
      <c r="X75" s="101"/>
      <c r="Y75" s="101"/>
      <c r="Z75" s="101"/>
      <c r="AA75" s="101"/>
      <c r="AB75" s="101"/>
    </row>
    <row r="76" spans="1:28" hidden="1" outlineLevel="1" x14ac:dyDescent="0.3">
      <c r="A76" s="69"/>
      <c r="B76" s="28"/>
      <c r="C76" s="159"/>
      <c r="D76" s="59" t="s">
        <v>105</v>
      </c>
      <c r="E76" s="59" t="s">
        <v>105</v>
      </c>
      <c r="F76" s="59" t="s">
        <v>105</v>
      </c>
      <c r="G76" s="59" t="s">
        <v>105</v>
      </c>
      <c r="H76" s="59" t="s">
        <v>105</v>
      </c>
      <c r="I76" s="59" t="s">
        <v>105</v>
      </c>
      <c r="J76" s="59" t="s">
        <v>105</v>
      </c>
      <c r="K76" s="59" t="s">
        <v>105</v>
      </c>
      <c r="L76" s="59" t="s">
        <v>105</v>
      </c>
      <c r="M76" s="59" t="s">
        <v>105</v>
      </c>
      <c r="N76" s="59"/>
      <c r="O76" s="59"/>
      <c r="P76" s="59"/>
      <c r="Q76" s="59"/>
      <c r="R76" s="59"/>
      <c r="S76" s="59"/>
      <c r="T76" s="59"/>
      <c r="U76" s="59"/>
      <c r="V76" s="59"/>
      <c r="W76" s="59"/>
      <c r="X76" s="59"/>
      <c r="Y76" s="59"/>
      <c r="Z76" s="59"/>
      <c r="AA76" s="59"/>
      <c r="AB76" s="59"/>
    </row>
    <row r="77" spans="1:28" s="78" customFormat="1" hidden="1" outlineLevel="1" x14ac:dyDescent="0.3">
      <c r="A77" s="77"/>
      <c r="B77" s="27" t="s">
        <v>104</v>
      </c>
      <c r="C77" s="163"/>
      <c r="D77" s="59" t="s">
        <v>105</v>
      </c>
      <c r="E77" s="59" t="s">
        <v>105</v>
      </c>
      <c r="F77" s="59" t="s">
        <v>105</v>
      </c>
      <c r="G77" s="59" t="s">
        <v>105</v>
      </c>
      <c r="H77" s="59" t="s">
        <v>105</v>
      </c>
      <c r="I77" s="59" t="s">
        <v>105</v>
      </c>
      <c r="J77" s="59" t="s">
        <v>105</v>
      </c>
      <c r="K77" s="59" t="s">
        <v>105</v>
      </c>
      <c r="L77" s="59" t="s">
        <v>105</v>
      </c>
      <c r="M77" s="59" t="s">
        <v>105</v>
      </c>
      <c r="N77" s="59"/>
      <c r="O77" s="59"/>
      <c r="P77" s="59"/>
      <c r="Q77" s="59"/>
      <c r="R77" s="59"/>
      <c r="S77" s="59"/>
      <c r="T77" s="59"/>
      <c r="U77" s="59"/>
      <c r="V77" s="59"/>
      <c r="W77" s="59"/>
      <c r="X77" s="59"/>
      <c r="Y77" s="59"/>
      <c r="Z77" s="59"/>
      <c r="AA77" s="59"/>
      <c r="AB77" s="59"/>
    </row>
    <row r="78" spans="1:28" hidden="1" outlineLevel="1" x14ac:dyDescent="0.3">
      <c r="A78" s="69"/>
      <c r="B78" s="28" t="s">
        <v>221</v>
      </c>
      <c r="C78" s="165" t="s">
        <v>237</v>
      </c>
      <c r="D78" s="59"/>
      <c r="E78" s="59">
        <v>867847.36706129974</v>
      </c>
      <c r="F78" s="59">
        <v>881506.80924760387</v>
      </c>
      <c r="G78" s="59">
        <v>922560.43297349545</v>
      </c>
      <c r="H78" s="59">
        <v>946566.82683139807</v>
      </c>
      <c r="I78" s="59">
        <v>970555.35893415625</v>
      </c>
      <c r="J78" s="59">
        <v>972560.13991296547</v>
      </c>
      <c r="K78" s="59">
        <v>962978.47679075005</v>
      </c>
      <c r="L78" s="59">
        <v>950360.48012169998</v>
      </c>
      <c r="M78" s="59">
        <v>999916.16114074411</v>
      </c>
      <c r="N78" s="59">
        <v>1153104.7139970819</v>
      </c>
      <c r="O78" s="59">
        <v>1012909.1868472624</v>
      </c>
      <c r="P78" s="59">
        <v>1012226.3950612596</v>
      </c>
      <c r="Q78" s="59">
        <v>1011503.1523700191</v>
      </c>
      <c r="R78" s="59"/>
      <c r="S78" s="59"/>
      <c r="T78" s="59"/>
      <c r="U78" s="59"/>
      <c r="V78" s="59"/>
      <c r="W78" s="59"/>
      <c r="X78" s="59"/>
      <c r="Y78" s="59"/>
      <c r="Z78" s="59"/>
      <c r="AA78" s="59"/>
      <c r="AB78" s="59"/>
    </row>
    <row r="79" spans="1:28" hidden="1" outlineLevel="1" x14ac:dyDescent="0.3">
      <c r="A79" s="69"/>
      <c r="B79" s="28" t="s">
        <v>222</v>
      </c>
      <c r="C79" s="165" t="s">
        <v>237</v>
      </c>
      <c r="D79" s="59"/>
      <c r="E79" s="59">
        <v>9738.2170612998307</v>
      </c>
      <c r="F79" s="59">
        <v>18973.909247603966</v>
      </c>
      <c r="G79" s="59">
        <v>123832.20297349594</v>
      </c>
      <c r="H79" s="59">
        <v>181003.53683139791</v>
      </c>
      <c r="I79" s="59">
        <v>218153.76893415616</v>
      </c>
      <c r="J79" s="59">
        <v>277369.82991296542</v>
      </c>
      <c r="K79" s="59">
        <v>316323.12679075007</v>
      </c>
      <c r="L79" s="59">
        <v>338923.18012170005</v>
      </c>
      <c r="M79" s="59">
        <v>397854.15114074422</v>
      </c>
      <c r="N79" s="59">
        <v>450436.87399708177</v>
      </c>
      <c r="O79" s="59">
        <v>408180.03684726253</v>
      </c>
      <c r="P79" s="59">
        <v>421179.61506125983</v>
      </c>
      <c r="Q79" s="59">
        <v>446404.32237001951</v>
      </c>
      <c r="R79" s="59"/>
      <c r="S79" s="59"/>
      <c r="T79" s="59"/>
      <c r="U79" s="59"/>
      <c r="V79" s="59"/>
      <c r="W79" s="59"/>
      <c r="X79" s="59"/>
      <c r="Y79" s="59"/>
      <c r="Z79" s="59"/>
      <c r="AA79" s="59"/>
      <c r="AB79" s="59"/>
    </row>
    <row r="80" spans="1:28" hidden="1" outlineLevel="1" x14ac:dyDescent="0.3">
      <c r="A80" s="69"/>
      <c r="B80" s="28" t="s">
        <v>218</v>
      </c>
      <c r="C80" s="159" t="s">
        <v>240</v>
      </c>
      <c r="D80" s="127"/>
      <c r="E80" s="223">
        <v>28.283240448000001</v>
      </c>
      <c r="F80" s="223">
        <v>29.4617088</v>
      </c>
      <c r="G80" s="223">
        <v>30.689280000000004</v>
      </c>
      <c r="H80" s="223">
        <v>31.968000000000004</v>
      </c>
      <c r="I80" s="223">
        <v>33.300000000000004</v>
      </c>
      <c r="J80" s="223">
        <v>36.200000000000003</v>
      </c>
      <c r="K80" s="224">
        <v>49</v>
      </c>
      <c r="L80" s="224">
        <v>51.7</v>
      </c>
      <c r="M80" s="224">
        <v>57.92</v>
      </c>
      <c r="N80" s="224">
        <v>50.64</v>
      </c>
      <c r="O80" s="224">
        <v>44.534202157781657</v>
      </c>
      <c r="P80" s="224">
        <v>50.528185869448052</v>
      </c>
      <c r="Q80" s="224">
        <v>64.799840284943201</v>
      </c>
      <c r="R80" s="224"/>
      <c r="S80" s="224"/>
      <c r="T80" s="224"/>
      <c r="U80" s="224"/>
      <c r="V80" s="224"/>
      <c r="W80" s="224"/>
      <c r="X80" s="224"/>
      <c r="Y80" s="224"/>
      <c r="Z80" s="224"/>
      <c r="AA80" s="224"/>
      <c r="AB80" s="224"/>
    </row>
    <row r="81" spans="1:28" hidden="1" outlineLevel="1" x14ac:dyDescent="0.3">
      <c r="A81" s="69"/>
      <c r="B81" s="28" t="s">
        <v>219</v>
      </c>
      <c r="C81" s="159" t="s">
        <v>239</v>
      </c>
      <c r="D81" s="59"/>
      <c r="E81" s="225">
        <v>275428.33467955905</v>
      </c>
      <c r="F81" s="225">
        <v>559003.78905053518</v>
      </c>
      <c r="G81" s="225">
        <v>3800321.1500704498</v>
      </c>
      <c r="H81" s="225">
        <v>5786321.0654261289</v>
      </c>
      <c r="I81" s="225">
        <v>7264520.5055074012</v>
      </c>
      <c r="J81" s="225">
        <v>10040787.84284935</v>
      </c>
      <c r="K81" s="226">
        <v>15499852.970739519</v>
      </c>
      <c r="L81" s="226">
        <v>17522328.412291892</v>
      </c>
      <c r="M81" s="226">
        <v>23080281.021258827</v>
      </c>
      <c r="N81" s="226">
        <v>22836532.544597544</v>
      </c>
      <c r="O81" s="226">
        <v>18200253.108189706</v>
      </c>
      <c r="P81" s="226">
        <v>21705230.792167492</v>
      </c>
      <c r="Q81" s="226">
        <v>28926928.792085569</v>
      </c>
      <c r="R81" s="226"/>
      <c r="S81" s="226"/>
      <c r="T81" s="226"/>
      <c r="U81" s="226"/>
      <c r="V81" s="226"/>
      <c r="W81" s="226"/>
      <c r="X81" s="226"/>
      <c r="Y81" s="226"/>
      <c r="Z81" s="226"/>
      <c r="AA81" s="226"/>
      <c r="AB81" s="226"/>
    </row>
    <row r="82" spans="1:28" hidden="1" outlineLevel="1" x14ac:dyDescent="0.3">
      <c r="A82" s="69"/>
      <c r="B82" s="28"/>
      <c r="C82" s="159"/>
      <c r="D82" s="66" t="s">
        <v>105</v>
      </c>
      <c r="E82" s="66" t="s">
        <v>105</v>
      </c>
      <c r="F82" s="66" t="s">
        <v>105</v>
      </c>
      <c r="G82" s="66" t="s">
        <v>105</v>
      </c>
      <c r="H82" s="66" t="s">
        <v>105</v>
      </c>
      <c r="I82" s="66" t="s">
        <v>105</v>
      </c>
      <c r="J82" s="66" t="s">
        <v>105</v>
      </c>
      <c r="K82" s="66" t="s">
        <v>105</v>
      </c>
      <c r="L82" s="66" t="s">
        <v>105</v>
      </c>
      <c r="M82" s="66" t="s">
        <v>105</v>
      </c>
      <c r="N82" s="66"/>
      <c r="O82" s="66"/>
      <c r="P82" s="66"/>
      <c r="Q82" s="66"/>
      <c r="R82" s="66"/>
      <c r="S82" s="66"/>
      <c r="T82" s="66"/>
      <c r="U82" s="66"/>
      <c r="V82" s="66"/>
      <c r="W82" s="66"/>
      <c r="X82" s="66"/>
      <c r="Y82" s="66"/>
      <c r="Z82" s="66"/>
      <c r="AA82" s="66"/>
      <c r="AB82" s="66"/>
    </row>
    <row r="83" spans="1:28" ht="20" hidden="1" outlineLevel="1" x14ac:dyDescent="0.3">
      <c r="A83" s="69"/>
      <c r="B83" s="89" t="s">
        <v>106</v>
      </c>
      <c r="C83" s="159"/>
      <c r="D83" s="66"/>
      <c r="E83" s="66"/>
      <c r="F83" s="66"/>
      <c r="G83" s="66"/>
      <c r="H83" s="66"/>
      <c r="I83" s="66"/>
      <c r="J83" s="66"/>
      <c r="K83" s="66"/>
      <c r="L83" s="66"/>
      <c r="M83" s="66"/>
      <c r="N83" s="66"/>
      <c r="O83" s="66"/>
      <c r="P83" s="66"/>
      <c r="Q83" s="66"/>
      <c r="R83" s="66"/>
      <c r="S83" s="66"/>
      <c r="T83" s="66"/>
      <c r="U83" s="66"/>
      <c r="V83" s="66"/>
      <c r="W83" s="66"/>
      <c r="X83" s="66"/>
      <c r="Y83" s="66"/>
      <c r="Z83" s="66"/>
      <c r="AA83" s="66"/>
      <c r="AB83" s="66"/>
    </row>
    <row r="84" spans="1:28" hidden="1" outlineLevel="1" x14ac:dyDescent="0.3">
      <c r="B84" s="172" t="s">
        <v>162</v>
      </c>
      <c r="C84" s="173" t="s">
        <v>236</v>
      </c>
      <c r="D84" s="174">
        <v>83.519905489145643</v>
      </c>
      <c r="E84" s="174">
        <v>74.115792436724647</v>
      </c>
      <c r="F84" s="174">
        <v>70.032852729202148</v>
      </c>
      <c r="G84" s="174">
        <v>48.819020873027277</v>
      </c>
      <c r="H84" s="174">
        <v>37.750491087033339</v>
      </c>
      <c r="I84" s="174">
        <v>43.915080982686305</v>
      </c>
      <c r="J84" s="174">
        <v>63.601112801524586</v>
      </c>
      <c r="K84" s="174">
        <v>69.172333866843431</v>
      </c>
      <c r="L84" s="174">
        <v>67.361944916377666</v>
      </c>
      <c r="M84" s="174">
        <v>75.438190021143484</v>
      </c>
      <c r="N84" s="174">
        <v>55.15775930137557</v>
      </c>
      <c r="O84" s="174">
        <v>50.028950363700567</v>
      </c>
      <c r="P84" s="174">
        <v>57.201424112295037</v>
      </c>
      <c r="Q84" s="174">
        <v>56.67486920812749</v>
      </c>
      <c r="R84" s="174"/>
      <c r="S84" s="174"/>
      <c r="T84" s="174"/>
      <c r="U84" s="174"/>
      <c r="V84" s="174"/>
      <c r="W84" s="174"/>
      <c r="X84" s="174"/>
      <c r="Y84" s="174"/>
      <c r="Z84" s="174"/>
      <c r="AA84" s="174"/>
      <c r="AB84" s="174"/>
    </row>
    <row r="85" spans="1:28" hidden="1" outlineLevel="1" x14ac:dyDescent="0.3">
      <c r="A85" s="69"/>
      <c r="B85" s="28" t="s">
        <v>214</v>
      </c>
      <c r="C85" s="159" t="s">
        <v>182</v>
      </c>
      <c r="D85" s="102"/>
      <c r="E85" s="102">
        <v>-11.259720812974344</v>
      </c>
      <c r="F85" s="102">
        <v>-16.148303902181226</v>
      </c>
      <c r="G85" s="102">
        <v>-41.54803720666898</v>
      </c>
      <c r="H85" s="102">
        <v>-54.800603105327795</v>
      </c>
      <c r="I85" s="102">
        <v>-47.419619776021882</v>
      </c>
      <c r="J85" s="102">
        <v>-23.849151158556726</v>
      </c>
      <c r="K85" s="102">
        <v>-17.178619865632712</v>
      </c>
      <c r="L85" s="102">
        <v>-19.346233752222332</v>
      </c>
      <c r="M85" s="102">
        <v>-9.6763944124104277</v>
      </c>
      <c r="N85" s="102">
        <v>-33.958546793920945</v>
      </c>
      <c r="O85" s="102">
        <v>-40.099369041788016</v>
      </c>
      <c r="P85" s="102">
        <v>-31.511627345257221</v>
      </c>
      <c r="Q85" s="102">
        <v>-32.142081727459534</v>
      </c>
      <c r="R85" s="102"/>
      <c r="S85" s="102"/>
      <c r="T85" s="102"/>
      <c r="U85" s="102"/>
      <c r="V85" s="102"/>
      <c r="W85" s="102"/>
      <c r="X85" s="102"/>
      <c r="Y85" s="102"/>
      <c r="Z85" s="102"/>
      <c r="AA85" s="102"/>
      <c r="AB85" s="102"/>
    </row>
    <row r="86" spans="1:28" hidden="1" outlineLevel="1" x14ac:dyDescent="0.3">
      <c r="A86" s="69"/>
      <c r="B86" s="28"/>
      <c r="C86" s="159"/>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row>
    <row r="87" spans="1:28" s="76" customFormat="1" ht="28" hidden="1" outlineLevel="1" x14ac:dyDescent="0.3">
      <c r="A87" s="4"/>
      <c r="B87" s="27" t="s">
        <v>267</v>
      </c>
      <c r="C87" s="159" t="s">
        <v>237</v>
      </c>
      <c r="D87" s="101">
        <v>146235.83772000001</v>
      </c>
      <c r="E87" s="101">
        <v>131978.73274999994</v>
      </c>
      <c r="F87" s="101">
        <v>126671.03995999999</v>
      </c>
      <c r="G87" s="101">
        <v>92413.142100000026</v>
      </c>
      <c r="H87" s="101">
        <v>73320.215580000047</v>
      </c>
      <c r="I87" s="101">
        <v>87454.839530000027</v>
      </c>
      <c r="J87" s="101">
        <v>126920.28187000002</v>
      </c>
      <c r="K87" s="101">
        <v>136678.13327999995</v>
      </c>
      <c r="L87" s="101">
        <v>131356.93774000002</v>
      </c>
      <c r="M87" s="101">
        <v>154776.38359000004</v>
      </c>
      <c r="N87" s="101">
        <v>130504.41681999994</v>
      </c>
      <c r="O87" s="101">
        <v>103978.06921999999</v>
      </c>
      <c r="P87" s="101">
        <v>118804.89821999997</v>
      </c>
      <c r="Q87" s="101">
        <v>117627.16081999998</v>
      </c>
      <c r="R87" s="101"/>
      <c r="S87" s="101"/>
      <c r="T87" s="101"/>
      <c r="U87" s="101"/>
      <c r="V87" s="101"/>
      <c r="W87" s="101"/>
      <c r="X87" s="101"/>
      <c r="Y87" s="101"/>
      <c r="Z87" s="101"/>
      <c r="AA87" s="101"/>
      <c r="AB87" s="101"/>
    </row>
    <row r="88" spans="1:28" hidden="1" outlineLevel="1" x14ac:dyDescent="0.3">
      <c r="A88" s="69"/>
      <c r="B88" s="28"/>
      <c r="C88" s="159"/>
      <c r="D88" s="59" t="s">
        <v>105</v>
      </c>
      <c r="E88" s="59" t="s">
        <v>105</v>
      </c>
      <c r="F88" s="59" t="s">
        <v>105</v>
      </c>
      <c r="G88" s="59" t="s">
        <v>105</v>
      </c>
      <c r="H88" s="59" t="s">
        <v>105</v>
      </c>
      <c r="I88" s="59" t="s">
        <v>105</v>
      </c>
      <c r="J88" s="59" t="s">
        <v>105</v>
      </c>
      <c r="K88" s="59" t="s">
        <v>105</v>
      </c>
      <c r="L88" s="59" t="s">
        <v>105</v>
      </c>
      <c r="M88" s="59" t="s">
        <v>105</v>
      </c>
      <c r="N88" s="59"/>
      <c r="O88" s="59"/>
      <c r="P88" s="59"/>
      <c r="Q88" s="59"/>
      <c r="R88" s="59"/>
      <c r="S88" s="59"/>
      <c r="T88" s="59"/>
      <c r="U88" s="59"/>
      <c r="V88" s="59"/>
      <c r="W88" s="59"/>
      <c r="X88" s="59"/>
      <c r="Y88" s="59"/>
      <c r="Z88" s="59"/>
      <c r="AA88" s="59"/>
      <c r="AB88" s="59"/>
    </row>
    <row r="89" spans="1:28" hidden="1" outlineLevel="1" x14ac:dyDescent="0.3">
      <c r="A89" s="69"/>
      <c r="B89" s="27" t="s">
        <v>104</v>
      </c>
      <c r="C89" s="159"/>
      <c r="D89" s="59" t="s">
        <v>105</v>
      </c>
      <c r="E89" s="59" t="s">
        <v>105</v>
      </c>
      <c r="F89" s="59" t="s">
        <v>105</v>
      </c>
      <c r="G89" s="59" t="s">
        <v>105</v>
      </c>
      <c r="H89" s="59" t="s">
        <v>105</v>
      </c>
      <c r="I89" s="59" t="s">
        <v>105</v>
      </c>
      <c r="J89" s="59" t="s">
        <v>105</v>
      </c>
      <c r="K89" s="59" t="s">
        <v>105</v>
      </c>
      <c r="L89" s="59" t="s">
        <v>105</v>
      </c>
      <c r="M89" s="59" t="s">
        <v>105</v>
      </c>
      <c r="N89" s="59"/>
      <c r="O89" s="59"/>
      <c r="P89" s="59"/>
      <c r="Q89" s="59"/>
      <c r="R89" s="59"/>
      <c r="S89" s="59"/>
      <c r="T89" s="59"/>
      <c r="U89" s="59"/>
      <c r="V89" s="59"/>
      <c r="W89" s="59"/>
      <c r="X89" s="59"/>
      <c r="Y89" s="59"/>
      <c r="Z89" s="59"/>
      <c r="AA89" s="59"/>
      <c r="AB89" s="59"/>
    </row>
    <row r="90" spans="1:28" hidden="1" outlineLevel="1" x14ac:dyDescent="0.3">
      <c r="A90" s="69"/>
      <c r="B90" s="28" t="s">
        <v>223</v>
      </c>
      <c r="C90" s="159" t="s">
        <v>237</v>
      </c>
      <c r="D90" s="59">
        <v>146235.83772000001</v>
      </c>
      <c r="E90" s="59">
        <v>148724.72112900001</v>
      </c>
      <c r="F90" s="59">
        <v>151065.56677426002</v>
      </c>
      <c r="G90" s="59">
        <v>158101.00753459</v>
      </c>
      <c r="H90" s="59">
        <v>162215.03076879002</v>
      </c>
      <c r="I90" s="59">
        <v>166325.99299865501</v>
      </c>
      <c r="J90" s="59">
        <v>166669.55628330001</v>
      </c>
      <c r="K90" s="59">
        <v>165027.59680925004</v>
      </c>
      <c r="L90" s="59">
        <v>162865.22483830003</v>
      </c>
      <c r="M90" s="59">
        <v>171357.62305226913</v>
      </c>
      <c r="N90" s="59">
        <v>197609.85030533385</v>
      </c>
      <c r="O90" s="59">
        <v>173584.26373260975</v>
      </c>
      <c r="P90" s="59">
        <v>173467.25234501946</v>
      </c>
      <c r="Q90" s="59">
        <v>173343.30880527355</v>
      </c>
      <c r="R90" s="59"/>
      <c r="S90" s="59"/>
      <c r="T90" s="59"/>
      <c r="U90" s="59"/>
      <c r="V90" s="59"/>
      <c r="W90" s="59"/>
      <c r="X90" s="59"/>
      <c r="Y90" s="59"/>
      <c r="Z90" s="59"/>
      <c r="AA90" s="59"/>
      <c r="AB90" s="59"/>
    </row>
    <row r="91" spans="1:28" hidden="1" outlineLevel="1" x14ac:dyDescent="0.3">
      <c r="A91" s="69"/>
      <c r="B91" s="28" t="s">
        <v>224</v>
      </c>
      <c r="C91" s="159" t="s">
        <v>237</v>
      </c>
      <c r="D91" s="59">
        <v>0</v>
      </c>
      <c r="E91" s="102">
        <v>16745.988379000075</v>
      </c>
      <c r="F91" s="102">
        <v>24394.526814260025</v>
      </c>
      <c r="G91" s="102">
        <v>65687.86543458997</v>
      </c>
      <c r="H91" s="102">
        <v>88894.815188789973</v>
      </c>
      <c r="I91" s="102">
        <v>78871.153468654986</v>
      </c>
      <c r="J91" s="102">
        <v>39749.274413299994</v>
      </c>
      <c r="K91" s="102">
        <v>28349.46352925009</v>
      </c>
      <c r="L91" s="102">
        <v>31508.287098300003</v>
      </c>
      <c r="M91" s="102">
        <v>16581.239462269092</v>
      </c>
      <c r="N91" s="102">
        <v>67105.43348533391</v>
      </c>
      <c r="O91" s="102">
        <v>69606.194512609756</v>
      </c>
      <c r="P91" s="102">
        <v>54662.354125019483</v>
      </c>
      <c r="Q91" s="102">
        <v>55716.147985273579</v>
      </c>
      <c r="R91" s="102"/>
      <c r="S91" s="102"/>
      <c r="T91" s="102"/>
      <c r="U91" s="102"/>
      <c r="V91" s="102"/>
      <c r="W91" s="102"/>
      <c r="X91" s="102"/>
      <c r="Y91" s="102"/>
      <c r="Z91" s="102"/>
      <c r="AA91" s="102"/>
      <c r="AB91" s="102"/>
    </row>
    <row r="92" spans="1:28" hidden="1" outlineLevel="1" x14ac:dyDescent="0.3">
      <c r="A92" s="69"/>
      <c r="B92" s="28" t="s">
        <v>218</v>
      </c>
      <c r="C92" s="159" t="s">
        <v>240</v>
      </c>
      <c r="D92" s="127"/>
      <c r="E92" s="223">
        <v>6.35</v>
      </c>
      <c r="F92" s="223">
        <v>6.11</v>
      </c>
      <c r="G92" s="223">
        <v>6.52</v>
      </c>
      <c r="H92" s="223">
        <v>7.48</v>
      </c>
      <c r="I92" s="223">
        <v>7.99</v>
      </c>
      <c r="J92" s="223">
        <v>9.5399999999999991</v>
      </c>
      <c r="K92" s="224">
        <v>10.24</v>
      </c>
      <c r="L92" s="224">
        <v>11.99</v>
      </c>
      <c r="M92" s="224">
        <v>13.74</v>
      </c>
      <c r="N92" s="224">
        <v>15.3</v>
      </c>
      <c r="O92" s="224">
        <v>16.45</v>
      </c>
      <c r="P92" s="224">
        <v>16.93</v>
      </c>
      <c r="Q92" s="224">
        <v>16.17728827204683</v>
      </c>
      <c r="R92" s="224"/>
      <c r="S92" s="224"/>
      <c r="T92" s="224"/>
      <c r="U92" s="224"/>
      <c r="V92" s="224"/>
      <c r="W92" s="224"/>
      <c r="X92" s="224"/>
      <c r="Y92" s="224"/>
      <c r="Z92" s="224"/>
      <c r="AA92" s="224"/>
      <c r="AB92" s="224"/>
    </row>
    <row r="93" spans="1:28" hidden="1" outlineLevel="1" x14ac:dyDescent="0.3">
      <c r="A93" s="69"/>
      <c r="B93" s="28" t="s">
        <v>219</v>
      </c>
      <c r="C93" s="159" t="s">
        <v>239</v>
      </c>
      <c r="D93" s="102"/>
      <c r="E93" s="225">
        <v>106337.0882752114</v>
      </c>
      <c r="F93" s="225">
        <v>149050.61949779317</v>
      </c>
      <c r="G93" s="225">
        <v>428284.95038161118</v>
      </c>
      <c r="H93" s="225">
        <v>664933.29735788656</v>
      </c>
      <c r="I93" s="225">
        <v>630180.60355626384</v>
      </c>
      <c r="J93" s="225">
        <v>379208.18240364012</v>
      </c>
      <c r="K93" s="226">
        <v>290298.61760301085</v>
      </c>
      <c r="L93" s="226">
        <v>377784.36230861704</v>
      </c>
      <c r="M93" s="226">
        <v>232645.84185994844</v>
      </c>
      <c r="N93" s="226">
        <v>1032079.9223918699</v>
      </c>
      <c r="O93" s="226">
        <v>1166703.4350255907</v>
      </c>
      <c r="P93" s="226">
        <v>971819.04917689937</v>
      </c>
      <c r="Q93" s="226">
        <v>901336.18736579188</v>
      </c>
      <c r="R93" s="226"/>
      <c r="S93" s="226"/>
      <c r="T93" s="226"/>
      <c r="U93" s="226"/>
      <c r="V93" s="226"/>
      <c r="W93" s="226"/>
      <c r="X93" s="226"/>
      <c r="Y93" s="226"/>
      <c r="Z93" s="226"/>
      <c r="AA93" s="226"/>
      <c r="AB93" s="226"/>
    </row>
    <row r="94" spans="1:28" hidden="1" outlineLevel="1" x14ac:dyDescent="0.3">
      <c r="A94" s="69"/>
      <c r="B94" s="28"/>
      <c r="C94" s="159"/>
      <c r="D94" s="66" t="s">
        <v>105</v>
      </c>
      <c r="E94" s="66" t="s">
        <v>105</v>
      </c>
      <c r="F94" s="66" t="s">
        <v>105</v>
      </c>
      <c r="G94" s="66" t="s">
        <v>105</v>
      </c>
      <c r="H94" s="66" t="s">
        <v>105</v>
      </c>
      <c r="I94" s="66" t="s">
        <v>105</v>
      </c>
      <c r="J94" s="66" t="s">
        <v>105</v>
      </c>
      <c r="K94" s="66" t="s">
        <v>105</v>
      </c>
      <c r="L94" s="66" t="s">
        <v>105</v>
      </c>
      <c r="M94" s="66" t="s">
        <v>105</v>
      </c>
      <c r="N94" s="66"/>
      <c r="O94" s="29"/>
      <c r="P94" s="29"/>
      <c r="Q94" s="29"/>
      <c r="R94" s="29"/>
      <c r="S94" s="29"/>
      <c r="T94" s="29"/>
      <c r="U94" s="29"/>
      <c r="V94" s="29"/>
      <c r="W94" s="29"/>
      <c r="X94" s="29"/>
      <c r="Y94" s="29"/>
      <c r="Z94" s="29"/>
      <c r="AA94" s="29"/>
      <c r="AB94" s="29"/>
    </row>
    <row r="95" spans="1:28" ht="20" hidden="1" outlineLevel="1" x14ac:dyDescent="0.3">
      <c r="A95" s="69"/>
      <c r="B95" s="89" t="s">
        <v>107</v>
      </c>
      <c r="C95" s="159"/>
      <c r="D95" s="66" t="s">
        <v>105</v>
      </c>
      <c r="E95" s="66" t="s">
        <v>105</v>
      </c>
      <c r="F95" s="66" t="s">
        <v>105</v>
      </c>
      <c r="G95" s="66" t="s">
        <v>105</v>
      </c>
      <c r="H95" s="66" t="s">
        <v>105</v>
      </c>
      <c r="I95" s="66" t="s">
        <v>105</v>
      </c>
      <c r="J95" s="66" t="s">
        <v>105</v>
      </c>
      <c r="K95" s="66" t="s">
        <v>105</v>
      </c>
      <c r="L95" s="66" t="s">
        <v>105</v>
      </c>
      <c r="M95" s="66" t="s">
        <v>105</v>
      </c>
      <c r="N95" s="66"/>
      <c r="O95" s="29"/>
      <c r="P95" s="29"/>
      <c r="Q95" s="29"/>
      <c r="R95" s="29"/>
      <c r="S95" s="29"/>
      <c r="T95" s="29"/>
      <c r="U95" s="29"/>
      <c r="V95" s="29"/>
      <c r="W95" s="29"/>
      <c r="X95" s="29"/>
      <c r="Y95" s="29"/>
      <c r="Z95" s="29"/>
      <c r="AA95" s="29"/>
      <c r="AB95" s="29"/>
    </row>
    <row r="96" spans="1:28" s="76" customFormat="1" hidden="1" outlineLevel="1" x14ac:dyDescent="0.3">
      <c r="B96" s="172" t="s">
        <v>161</v>
      </c>
      <c r="C96" s="173" t="s">
        <v>236</v>
      </c>
      <c r="D96" s="171"/>
      <c r="E96" s="171"/>
      <c r="F96" s="171"/>
      <c r="G96" s="227">
        <v>0.69768519284019803</v>
      </c>
      <c r="H96" s="227">
        <v>1.0572165911581843</v>
      </c>
      <c r="I96" s="227">
        <v>1.3801377079640003</v>
      </c>
      <c r="J96" s="227">
        <v>1.2829486556953491</v>
      </c>
      <c r="K96" s="227">
        <v>1.815444295848869</v>
      </c>
      <c r="L96" s="227">
        <v>2.0417206619224326</v>
      </c>
      <c r="M96" s="227">
        <v>1.3397683284771933</v>
      </c>
      <c r="N96" s="227">
        <v>0.93539744575386252</v>
      </c>
      <c r="O96" s="227">
        <v>1.0261947171757704</v>
      </c>
      <c r="P96" s="227">
        <v>0.78356942392163154</v>
      </c>
      <c r="Q96" s="227">
        <v>0.96007994322258128</v>
      </c>
      <c r="R96" s="227"/>
      <c r="S96" s="227"/>
      <c r="T96" s="227"/>
      <c r="U96" s="227"/>
      <c r="V96" s="227"/>
      <c r="W96" s="227"/>
      <c r="X96" s="227"/>
      <c r="Y96" s="227"/>
      <c r="Z96" s="227"/>
      <c r="AA96" s="227"/>
      <c r="AB96" s="227"/>
    </row>
    <row r="97" spans="1:28" hidden="1" outlineLevel="1" x14ac:dyDescent="0.3">
      <c r="A97" s="69"/>
      <c r="B97" s="28"/>
      <c r="C97" s="1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row>
    <row r="98" spans="1:28" hidden="1" outlineLevel="1" x14ac:dyDescent="0.3">
      <c r="A98" s="76"/>
      <c r="B98" s="27" t="s">
        <v>110</v>
      </c>
      <c r="C98" s="163" t="s">
        <v>237</v>
      </c>
      <c r="D98" s="59"/>
      <c r="E98" s="59"/>
      <c r="F98" s="59"/>
      <c r="G98" s="59">
        <v>1320.7</v>
      </c>
      <c r="H98" s="59">
        <v>2053.3600000000019</v>
      </c>
      <c r="I98" s="59">
        <v>2748.4800000000005</v>
      </c>
      <c r="J98" s="59">
        <v>2560.2100000000005</v>
      </c>
      <c r="K98" s="59">
        <v>3587.1499999999992</v>
      </c>
      <c r="L98" s="59">
        <v>3981.3899999999962</v>
      </c>
      <c r="M98" s="59">
        <v>2748.8</v>
      </c>
      <c r="N98" s="59">
        <v>2213.1699999999996</v>
      </c>
      <c r="O98" s="59">
        <v>2132.7999999999997</v>
      </c>
      <c r="P98" s="59">
        <v>1627.44</v>
      </c>
      <c r="Q98" s="59">
        <v>1992.6200000000003</v>
      </c>
      <c r="R98" s="59"/>
      <c r="S98" s="59"/>
      <c r="T98" s="59"/>
      <c r="U98" s="59"/>
      <c r="V98" s="59"/>
      <c r="W98" s="59"/>
      <c r="X98" s="59"/>
      <c r="Y98" s="59"/>
      <c r="Z98" s="59"/>
      <c r="AA98" s="59"/>
      <c r="AB98" s="59"/>
    </row>
    <row r="99" spans="1:28" hidden="1" outlineLevel="1" x14ac:dyDescent="0.3">
      <c r="A99" s="69"/>
      <c r="B99" s="28"/>
      <c r="C99" s="159"/>
      <c r="D99" s="59" t="s">
        <v>105</v>
      </c>
      <c r="E99" s="59" t="s">
        <v>105</v>
      </c>
      <c r="F99" s="59" t="s">
        <v>105</v>
      </c>
      <c r="G99" s="59" t="s">
        <v>105</v>
      </c>
      <c r="H99" s="59" t="s">
        <v>105</v>
      </c>
      <c r="I99" s="59" t="s">
        <v>105</v>
      </c>
      <c r="J99" s="59" t="s">
        <v>105</v>
      </c>
      <c r="K99" s="59" t="s">
        <v>105</v>
      </c>
      <c r="L99" s="59" t="s">
        <v>105</v>
      </c>
      <c r="M99" s="59" t="s">
        <v>105</v>
      </c>
      <c r="N99" s="59"/>
      <c r="O99" s="59"/>
      <c r="P99" s="59"/>
      <c r="Q99" s="59"/>
      <c r="R99" s="59"/>
      <c r="S99" s="59"/>
      <c r="T99" s="59"/>
      <c r="U99" s="59"/>
      <c r="V99" s="59"/>
      <c r="W99" s="59"/>
      <c r="X99" s="59"/>
      <c r="Y99" s="59"/>
      <c r="Z99" s="59"/>
      <c r="AA99" s="59"/>
      <c r="AB99" s="59"/>
    </row>
    <row r="100" spans="1:28" s="79" customFormat="1" ht="18" hidden="1" outlineLevel="1" x14ac:dyDescent="0.3">
      <c r="A100" s="69"/>
      <c r="B100" s="25" t="s">
        <v>111</v>
      </c>
      <c r="C100" s="159"/>
      <c r="D100" s="59" t="s">
        <v>105</v>
      </c>
      <c r="E100" s="59" t="s">
        <v>105</v>
      </c>
      <c r="F100" s="59" t="s">
        <v>105</v>
      </c>
      <c r="G100" s="59" t="s">
        <v>105</v>
      </c>
      <c r="H100" s="59" t="s">
        <v>105</v>
      </c>
      <c r="I100" s="59" t="s">
        <v>105</v>
      </c>
      <c r="J100" s="59" t="s">
        <v>105</v>
      </c>
      <c r="K100" s="59" t="s">
        <v>105</v>
      </c>
      <c r="L100" s="59" t="s">
        <v>105</v>
      </c>
      <c r="M100" s="59" t="s">
        <v>105</v>
      </c>
      <c r="N100" s="59"/>
      <c r="O100" s="59"/>
      <c r="P100" s="59"/>
      <c r="Q100" s="59"/>
      <c r="R100" s="59"/>
      <c r="S100" s="59"/>
      <c r="T100" s="59"/>
      <c r="U100" s="59"/>
      <c r="V100" s="59"/>
      <c r="W100" s="59"/>
      <c r="X100" s="59"/>
      <c r="Y100" s="59"/>
      <c r="Z100" s="59"/>
      <c r="AA100" s="59"/>
      <c r="AB100" s="59"/>
    </row>
    <row r="101" spans="1:28" s="361" customFormat="1" hidden="1" outlineLevel="1" x14ac:dyDescent="0.3">
      <c r="A101" s="76"/>
      <c r="B101" s="27" t="s">
        <v>112</v>
      </c>
      <c r="C101" s="163" t="s">
        <v>237</v>
      </c>
      <c r="D101" s="101">
        <v>999559.86771999998</v>
      </c>
      <c r="E101" s="101">
        <v>990087.88274999987</v>
      </c>
      <c r="F101" s="101">
        <v>989203.93995999987</v>
      </c>
      <c r="G101" s="101">
        <v>892462.07209999952</v>
      </c>
      <c r="H101" s="101">
        <v>840936.86558000022</v>
      </c>
      <c r="I101" s="101">
        <v>842604.90953000006</v>
      </c>
      <c r="J101" s="101">
        <v>824670.80187000008</v>
      </c>
      <c r="K101" s="101">
        <v>786920.63327999995</v>
      </c>
      <c r="L101" s="101">
        <v>746775.62773999979</v>
      </c>
      <c r="M101" s="101">
        <v>759587.19359000004</v>
      </c>
      <c r="N101" s="101">
        <v>835385.42682000005</v>
      </c>
      <c r="O101" s="101">
        <v>710840.0192199999</v>
      </c>
      <c r="P101" s="101">
        <v>711479.11821999971</v>
      </c>
      <c r="Q101" s="101">
        <v>684718.61081999959</v>
      </c>
      <c r="R101" s="101"/>
      <c r="S101" s="101"/>
      <c r="T101" s="101"/>
      <c r="U101" s="101"/>
      <c r="V101" s="101"/>
      <c r="W101" s="101"/>
      <c r="X101" s="101"/>
      <c r="Y101" s="101"/>
      <c r="Z101" s="101"/>
      <c r="AA101" s="101"/>
      <c r="AB101" s="101"/>
    </row>
    <row r="102" spans="1:28" s="79" customFormat="1" hidden="1" outlineLevel="1" x14ac:dyDescent="0.3">
      <c r="B102" s="28"/>
      <c r="C102" s="159"/>
      <c r="D102" s="66"/>
      <c r="E102" s="66"/>
      <c r="F102" s="66"/>
      <c r="G102" s="66"/>
      <c r="H102" s="66"/>
      <c r="I102" s="66"/>
      <c r="J102" s="66"/>
      <c r="K102" s="66"/>
      <c r="L102" s="66"/>
      <c r="M102" s="66"/>
      <c r="N102" s="66"/>
      <c r="O102" s="29"/>
      <c r="P102" s="29"/>
      <c r="Q102" s="29"/>
      <c r="R102" s="29"/>
      <c r="S102" s="29"/>
      <c r="T102" s="29"/>
      <c r="U102" s="29"/>
      <c r="V102" s="29"/>
      <c r="W102" s="29"/>
      <c r="X102" s="29"/>
      <c r="Y102" s="29"/>
      <c r="Z102" s="29"/>
      <c r="AA102" s="29"/>
      <c r="AB102" s="29"/>
    </row>
    <row r="103" spans="1:28" ht="23.25" customHeight="1" collapsed="1" thickBot="1" x14ac:dyDescent="0.35">
      <c r="A103" s="69"/>
      <c r="B103" s="175" t="s">
        <v>180</v>
      </c>
      <c r="C103" s="26"/>
      <c r="D103" s="94"/>
      <c r="E103" s="94" t="s">
        <v>105</v>
      </c>
      <c r="F103" s="94" t="s">
        <v>105</v>
      </c>
      <c r="G103" s="94" t="s">
        <v>105</v>
      </c>
      <c r="H103" s="94" t="s">
        <v>105</v>
      </c>
      <c r="I103" s="94" t="s">
        <v>105</v>
      </c>
      <c r="J103" s="94" t="s">
        <v>105</v>
      </c>
      <c r="K103" s="94" t="s">
        <v>105</v>
      </c>
      <c r="L103" s="94" t="s">
        <v>105</v>
      </c>
      <c r="M103" s="94" t="s">
        <v>105</v>
      </c>
      <c r="N103" s="94"/>
      <c r="O103" s="95"/>
      <c r="P103" s="95"/>
      <c r="Q103" s="95"/>
      <c r="R103" s="95"/>
      <c r="S103" s="95"/>
      <c r="T103" s="95"/>
      <c r="U103" s="95"/>
      <c r="V103" s="95"/>
      <c r="W103" s="95"/>
      <c r="X103" s="95"/>
      <c r="Y103" s="95"/>
      <c r="Z103" s="95"/>
      <c r="AA103" s="95"/>
      <c r="AB103" s="95"/>
    </row>
    <row r="104" spans="1:28" s="329" customFormat="1" ht="10.5" thickTop="1" x14ac:dyDescent="0.2">
      <c r="A104" s="338"/>
      <c r="B104" s="339"/>
      <c r="C104" s="340"/>
      <c r="D104" s="341"/>
      <c r="E104" s="341"/>
      <c r="F104" s="341"/>
      <c r="G104" s="341"/>
      <c r="H104" s="341"/>
      <c r="I104" s="341"/>
      <c r="J104" s="341"/>
      <c r="K104" s="341"/>
      <c r="L104" s="341"/>
      <c r="M104" s="341"/>
      <c r="N104" s="341"/>
      <c r="O104" s="342"/>
      <c r="P104" s="342"/>
      <c r="Q104" s="342"/>
      <c r="R104" s="342"/>
      <c r="S104" s="342"/>
      <c r="T104" s="342"/>
      <c r="U104" s="342"/>
      <c r="V104" s="342"/>
      <c r="W104" s="342"/>
      <c r="X104" s="342"/>
      <c r="Y104" s="342"/>
      <c r="Z104" s="342"/>
      <c r="AA104" s="342"/>
      <c r="AB104" s="342"/>
    </row>
    <row r="105" spans="1:28" ht="25" x14ac:dyDescent="0.3">
      <c r="A105" s="69"/>
      <c r="B105" s="98" t="s">
        <v>160</v>
      </c>
      <c r="C105" s="163"/>
      <c r="D105" s="66" t="s">
        <v>105</v>
      </c>
      <c r="E105" s="66" t="s">
        <v>105</v>
      </c>
      <c r="F105" s="66" t="s">
        <v>105</v>
      </c>
      <c r="G105" s="66" t="s">
        <v>105</v>
      </c>
      <c r="H105" s="66" t="s">
        <v>105</v>
      </c>
      <c r="I105" s="66" t="s">
        <v>105</v>
      </c>
      <c r="J105" s="66" t="s">
        <v>105</v>
      </c>
      <c r="K105" s="66" t="s">
        <v>105</v>
      </c>
      <c r="L105" s="66" t="s">
        <v>105</v>
      </c>
      <c r="M105" s="66" t="s">
        <v>105</v>
      </c>
      <c r="N105" s="66"/>
      <c r="O105" s="29"/>
      <c r="P105" s="29"/>
      <c r="Q105" s="29"/>
      <c r="R105" s="29"/>
      <c r="S105" s="29"/>
      <c r="T105" s="29"/>
      <c r="U105" s="29"/>
      <c r="V105" s="29"/>
      <c r="W105" s="29"/>
      <c r="X105" s="29"/>
      <c r="Y105" s="29"/>
      <c r="Z105" s="29"/>
      <c r="AA105" s="29"/>
      <c r="AB105" s="29"/>
    </row>
    <row r="106" spans="1:28" s="329" customFormat="1" ht="11" thickBot="1" x14ac:dyDescent="0.25">
      <c r="A106" s="338"/>
      <c r="B106" s="334"/>
      <c r="C106" s="343"/>
      <c r="D106" s="336"/>
      <c r="E106" s="336"/>
      <c r="F106" s="336"/>
      <c r="G106" s="336"/>
      <c r="H106" s="336"/>
      <c r="I106" s="336"/>
      <c r="J106" s="336"/>
      <c r="K106" s="336"/>
      <c r="L106" s="336"/>
      <c r="M106" s="336"/>
      <c r="N106" s="336"/>
      <c r="O106" s="337"/>
      <c r="P106" s="337"/>
      <c r="Q106" s="337"/>
      <c r="R106" s="337"/>
      <c r="S106" s="337"/>
      <c r="T106" s="337"/>
      <c r="U106" s="337"/>
      <c r="V106" s="337"/>
      <c r="W106" s="337"/>
      <c r="X106" s="337"/>
      <c r="Y106" s="337"/>
      <c r="Z106" s="337"/>
      <c r="AA106" s="337"/>
      <c r="AB106" s="337"/>
    </row>
    <row r="107" spans="1:28" s="317" customFormat="1" ht="18.5" thickTop="1" x14ac:dyDescent="0.4">
      <c r="A107" s="325"/>
      <c r="B107" s="321" t="s">
        <v>165</v>
      </c>
      <c r="C107" s="318" t="s">
        <v>242</v>
      </c>
      <c r="D107" s="326">
        <v>136.35775596689723</v>
      </c>
      <c r="E107" s="326">
        <v>133.77195612985832</v>
      </c>
      <c r="F107" s="326">
        <v>120.20898180133834</v>
      </c>
      <c r="G107" s="326">
        <v>106.28841651874687</v>
      </c>
      <c r="H107" s="326">
        <v>98.369409814614826</v>
      </c>
      <c r="I107" s="326">
        <v>96.029150869682624</v>
      </c>
      <c r="J107" s="326">
        <v>86.904296673576994</v>
      </c>
      <c r="K107" s="326">
        <v>83.291963616717879</v>
      </c>
      <c r="L107" s="326">
        <v>79.488619637674958</v>
      </c>
      <c r="M107" s="326">
        <v>72.256851349467567</v>
      </c>
      <c r="N107" s="326">
        <v>59.265714294167303</v>
      </c>
      <c r="O107" s="326">
        <v>54.205984357663446</v>
      </c>
      <c r="P107" s="326">
        <v>50.537419846951636</v>
      </c>
      <c r="Q107" s="327">
        <v>59.201363319236656</v>
      </c>
      <c r="R107" s="327"/>
      <c r="S107" s="327"/>
      <c r="T107" s="327"/>
      <c r="U107" s="327"/>
      <c r="V107" s="327"/>
      <c r="W107" s="327"/>
      <c r="X107" s="327"/>
      <c r="Y107" s="327"/>
      <c r="Z107" s="327"/>
      <c r="AA107" s="327"/>
      <c r="AB107" s="327"/>
    </row>
    <row r="108" spans="1:28" x14ac:dyDescent="0.3">
      <c r="A108" s="68"/>
      <c r="B108" s="28" t="s">
        <v>214</v>
      </c>
      <c r="C108" s="159" t="s">
        <v>182</v>
      </c>
      <c r="D108" s="59">
        <v>1.1308894306043746E-5</v>
      </c>
      <c r="E108" s="100">
        <v>-1.8963238948707191</v>
      </c>
      <c r="F108" s="100">
        <v>-11.842935120736756</v>
      </c>
      <c r="G108" s="100">
        <v>-22.051791051332224</v>
      </c>
      <c r="H108" s="100">
        <v>-27.85931372837495</v>
      </c>
      <c r="I108" s="100">
        <v>-29.57557782570855</v>
      </c>
      <c r="J108" s="100">
        <v>-36.267426898262173</v>
      </c>
      <c r="K108" s="100">
        <v>-38.916585678970613</v>
      </c>
      <c r="L108" s="100">
        <v>-41.705825192476823</v>
      </c>
      <c r="M108" s="100">
        <v>-47.009357233035622</v>
      </c>
      <c r="N108" s="100">
        <v>-56.53660191609864</v>
      </c>
      <c r="O108" s="100">
        <v>-60.247230549303907</v>
      </c>
      <c r="P108" s="100">
        <v>-62.937627208224001</v>
      </c>
      <c r="Q108" s="100">
        <v>-56.58379466613647</v>
      </c>
      <c r="R108" s="100"/>
      <c r="S108" s="100"/>
      <c r="T108" s="100"/>
      <c r="U108" s="100"/>
      <c r="V108" s="100"/>
      <c r="W108" s="100"/>
      <c r="X108" s="100"/>
      <c r="Y108" s="100"/>
      <c r="Z108" s="100"/>
      <c r="AA108" s="100"/>
      <c r="AB108" s="100"/>
    </row>
    <row r="109" spans="1:28" hidden="1" outlineLevel="1" x14ac:dyDescent="0.3">
      <c r="A109" s="68"/>
      <c r="B109" s="28"/>
      <c r="C109" s="1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row>
    <row r="110" spans="1:28" ht="20" hidden="1" outlineLevel="1" x14ac:dyDescent="0.3">
      <c r="A110" s="69"/>
      <c r="B110" s="89" t="s">
        <v>268</v>
      </c>
      <c r="C110" s="163"/>
      <c r="D110" s="59" t="s">
        <v>105</v>
      </c>
      <c r="E110" s="59" t="s">
        <v>105</v>
      </c>
      <c r="F110" s="59" t="s">
        <v>105</v>
      </c>
      <c r="G110" s="59" t="s">
        <v>105</v>
      </c>
      <c r="H110" s="59" t="s">
        <v>105</v>
      </c>
      <c r="I110" s="59" t="s">
        <v>105</v>
      </c>
      <c r="J110" s="59" t="s">
        <v>105</v>
      </c>
      <c r="K110" s="59" t="s">
        <v>105</v>
      </c>
      <c r="L110" s="59" t="s">
        <v>105</v>
      </c>
      <c r="M110" s="59" t="s">
        <v>105</v>
      </c>
      <c r="N110" s="59"/>
      <c r="O110" s="59"/>
      <c r="P110" s="59"/>
      <c r="Q110" s="59"/>
      <c r="R110" s="59"/>
      <c r="S110" s="59"/>
      <c r="T110" s="59"/>
      <c r="U110" s="59"/>
      <c r="V110" s="59"/>
      <c r="W110" s="59"/>
      <c r="X110" s="59"/>
      <c r="Y110" s="59"/>
      <c r="Z110" s="59"/>
      <c r="AA110" s="59"/>
      <c r="AB110" s="59"/>
    </row>
    <row r="111" spans="1:28" hidden="1" outlineLevel="1" x14ac:dyDescent="0.3">
      <c r="A111" s="69"/>
      <c r="B111" s="210" t="s">
        <v>269</v>
      </c>
      <c r="C111" s="159" t="s">
        <v>241</v>
      </c>
      <c r="D111" s="59">
        <v>7578.2101000000021</v>
      </c>
      <c r="E111" s="59">
        <v>6837.9873999999963</v>
      </c>
      <c r="F111" s="59">
        <v>6562.5508999999984</v>
      </c>
      <c r="G111" s="59">
        <v>4743.5663000000013</v>
      </c>
      <c r="H111" s="59">
        <v>3763.5271999999982</v>
      </c>
      <c r="I111" s="59">
        <v>4489.0566000000044</v>
      </c>
      <c r="J111" s="59">
        <v>6514.8184000000001</v>
      </c>
      <c r="K111" s="59">
        <v>7015.6886999999988</v>
      </c>
      <c r="L111" s="59">
        <v>6742.5518999999995</v>
      </c>
      <c r="M111" s="59">
        <v>7944.6729999999989</v>
      </c>
      <c r="N111" s="59">
        <v>10965.068200000003</v>
      </c>
      <c r="O111" s="59">
        <v>8825.9051999999992</v>
      </c>
      <c r="P111" s="59">
        <v>8201.7224000000078</v>
      </c>
      <c r="Q111" s="59">
        <v>7288.0408999999963</v>
      </c>
      <c r="R111" s="59"/>
      <c r="S111" s="59"/>
      <c r="T111" s="59"/>
      <c r="U111" s="59"/>
      <c r="V111" s="59"/>
      <c r="W111" s="59"/>
      <c r="X111" s="59"/>
      <c r="Y111" s="59"/>
      <c r="Z111" s="59"/>
      <c r="AA111" s="59"/>
      <c r="AB111" s="59"/>
    </row>
    <row r="112" spans="1:28" hidden="1" outlineLevel="1" x14ac:dyDescent="0.3">
      <c r="A112" s="69"/>
      <c r="B112" s="210" t="s">
        <v>107</v>
      </c>
      <c r="C112" s="159" t="s">
        <v>241</v>
      </c>
      <c r="D112" s="59">
        <v>0</v>
      </c>
      <c r="E112" s="59">
        <v>0</v>
      </c>
      <c r="F112" s="59">
        <v>0</v>
      </c>
      <c r="G112" s="59">
        <v>91.785600000000045</v>
      </c>
      <c r="H112" s="59">
        <v>142.70889999999997</v>
      </c>
      <c r="I112" s="59">
        <v>191.01959999999985</v>
      </c>
      <c r="J112" s="59">
        <v>177.92270000000008</v>
      </c>
      <c r="K112" s="59">
        <v>249.30370000000011</v>
      </c>
      <c r="L112" s="59">
        <v>276.70729999999992</v>
      </c>
      <c r="M112" s="59">
        <v>191.04739999999998</v>
      </c>
      <c r="N112" s="59">
        <v>154.43799999999999</v>
      </c>
      <c r="O112" s="59">
        <v>149.7218</v>
      </c>
      <c r="P112" s="59">
        <v>114.24260000000001</v>
      </c>
      <c r="Q112" s="59">
        <v>139.87989999999999</v>
      </c>
      <c r="R112" s="59"/>
      <c r="S112" s="59"/>
      <c r="T112" s="59"/>
      <c r="U112" s="59"/>
      <c r="V112" s="59"/>
      <c r="W112" s="59"/>
      <c r="X112" s="59"/>
      <c r="Y112" s="59"/>
      <c r="Z112" s="59"/>
      <c r="AA112" s="59"/>
      <c r="AB112" s="59"/>
    </row>
    <row r="113" spans="1:28" s="80" customFormat="1" ht="14.5" hidden="1" outlineLevel="1" x14ac:dyDescent="0.35">
      <c r="A113" s="69"/>
      <c r="B113" s="210" t="s">
        <v>270</v>
      </c>
      <c r="C113" s="159" t="s">
        <v>241</v>
      </c>
      <c r="D113" s="59">
        <v>0</v>
      </c>
      <c r="E113" s="59">
        <v>0</v>
      </c>
      <c r="F113" s="59">
        <v>0</v>
      </c>
      <c r="G113" s="59">
        <v>3817.9997999999941</v>
      </c>
      <c r="H113" s="59">
        <v>9298.0015000000039</v>
      </c>
      <c r="I113" s="59">
        <v>10199.546600000016</v>
      </c>
      <c r="J113" s="59">
        <v>1986.4616000000003</v>
      </c>
      <c r="K113" s="59">
        <v>2578.3653000000004</v>
      </c>
      <c r="L113" s="59">
        <v>3057.4410999999996</v>
      </c>
      <c r="M113" s="59">
        <v>1420.1605999999999</v>
      </c>
      <c r="N113" s="59">
        <v>2193.0461000000009</v>
      </c>
      <c r="O113" s="59">
        <v>4590.1871999999985</v>
      </c>
      <c r="P113" s="59">
        <v>1181.365</v>
      </c>
      <c r="Q113" s="59">
        <v>2613.2203999999997</v>
      </c>
      <c r="R113" s="59"/>
      <c r="S113" s="59"/>
      <c r="T113" s="59"/>
      <c r="U113" s="59"/>
      <c r="V113" s="59"/>
      <c r="W113" s="59"/>
      <c r="X113" s="59"/>
      <c r="Y113" s="59"/>
      <c r="Z113" s="59"/>
      <c r="AA113" s="59"/>
      <c r="AB113" s="59"/>
    </row>
    <row r="114" spans="1:28" s="80" customFormat="1" ht="14.5" hidden="1" outlineLevel="1" x14ac:dyDescent="0.35">
      <c r="A114" s="69"/>
      <c r="B114" s="33" t="s">
        <v>271</v>
      </c>
      <c r="C114" s="163" t="s">
        <v>241</v>
      </c>
      <c r="D114" s="101">
        <v>7578.2101000000021</v>
      </c>
      <c r="E114" s="101">
        <v>6837.9873999999963</v>
      </c>
      <c r="F114" s="101">
        <v>6562.5508999999984</v>
      </c>
      <c r="G114" s="101">
        <v>8653.3516999999956</v>
      </c>
      <c r="H114" s="101">
        <v>13204.237600000002</v>
      </c>
      <c r="I114" s="101">
        <v>14879.622800000019</v>
      </c>
      <c r="J114" s="101">
        <v>8679.2026999999998</v>
      </c>
      <c r="K114" s="101">
        <v>9843.3577000000005</v>
      </c>
      <c r="L114" s="101">
        <v>10076.700299999999</v>
      </c>
      <c r="M114" s="101">
        <v>9555.8809999999994</v>
      </c>
      <c r="N114" s="101">
        <v>13312.552300000005</v>
      </c>
      <c r="O114" s="101">
        <v>13565.814199999997</v>
      </c>
      <c r="P114" s="101">
        <v>9497.3300000000072</v>
      </c>
      <c r="Q114" s="101">
        <v>10041.141199999996</v>
      </c>
      <c r="R114" s="101"/>
      <c r="S114" s="101"/>
      <c r="T114" s="101"/>
      <c r="U114" s="101"/>
      <c r="V114" s="101"/>
      <c r="W114" s="101"/>
      <c r="X114" s="101"/>
      <c r="Y114" s="101"/>
      <c r="Z114" s="101"/>
      <c r="AA114" s="101"/>
      <c r="AB114" s="101"/>
    </row>
    <row r="115" spans="1:28" s="80" customFormat="1" ht="14.5" hidden="1" outlineLevel="1" x14ac:dyDescent="0.35">
      <c r="A115" s="69"/>
      <c r="B115" s="33"/>
      <c r="C115" s="163"/>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row>
    <row r="116" spans="1:28" ht="20" hidden="1" outlineLevel="1" x14ac:dyDescent="0.3">
      <c r="A116" s="69"/>
      <c r="B116" s="89" t="s">
        <v>334</v>
      </c>
      <c r="C116" s="163"/>
      <c r="D116" s="59" t="s">
        <v>105</v>
      </c>
      <c r="E116" s="59" t="s">
        <v>105</v>
      </c>
      <c r="F116" s="59" t="s">
        <v>105</v>
      </c>
      <c r="G116" s="59" t="s">
        <v>105</v>
      </c>
      <c r="H116" s="59" t="s">
        <v>105</v>
      </c>
      <c r="I116" s="59" t="s">
        <v>105</v>
      </c>
      <c r="J116" s="59" t="s">
        <v>105</v>
      </c>
      <c r="K116" s="59" t="s">
        <v>105</v>
      </c>
      <c r="L116" s="59" t="s">
        <v>105</v>
      </c>
      <c r="M116" s="59" t="s">
        <v>105</v>
      </c>
      <c r="N116" s="59"/>
      <c r="O116" s="59"/>
      <c r="P116" s="59"/>
      <c r="Q116" s="59"/>
      <c r="R116" s="59"/>
      <c r="S116" s="59"/>
      <c r="T116" s="59"/>
      <c r="U116" s="59"/>
      <c r="V116" s="59"/>
      <c r="W116" s="59"/>
      <c r="X116" s="59"/>
      <c r="Y116" s="59"/>
      <c r="Z116" s="59"/>
      <c r="AA116" s="59"/>
      <c r="AB116" s="59"/>
    </row>
    <row r="117" spans="1:28" s="80" customFormat="1" ht="28" hidden="1" outlineLevel="1" x14ac:dyDescent="0.35">
      <c r="A117" s="69"/>
      <c r="B117" s="210" t="s">
        <v>344</v>
      </c>
      <c r="C117" s="159" t="s">
        <v>241</v>
      </c>
      <c r="D117" s="101">
        <v>231171.94840000002</v>
      </c>
      <c r="E117" s="101">
        <v>231371.07260000001</v>
      </c>
      <c r="F117" s="101">
        <v>210863.93030000001</v>
      </c>
      <c r="G117" s="101">
        <v>192547.86789999998</v>
      </c>
      <c r="H117" s="101">
        <v>180406.48779999994</v>
      </c>
      <c r="I117" s="101">
        <v>181095.25529999996</v>
      </c>
      <c r="J117" s="101">
        <v>171270.64830000003</v>
      </c>
      <c r="K117" s="101">
        <v>160502.76009999998</v>
      </c>
      <c r="L117" s="101">
        <v>152381.31969999999</v>
      </c>
      <c r="M117" s="101">
        <v>144704.45969999989</v>
      </c>
      <c r="N117" s="101">
        <v>132864.20730000001</v>
      </c>
      <c r="O117" s="59">
        <v>108239.90789999998</v>
      </c>
      <c r="P117" s="59">
        <v>105726.98739999997</v>
      </c>
      <c r="Q117" s="59">
        <v>119795.18819999995</v>
      </c>
      <c r="R117" s="59"/>
      <c r="S117" s="59"/>
      <c r="T117" s="59"/>
      <c r="U117" s="59"/>
      <c r="V117" s="59"/>
      <c r="W117" s="59"/>
      <c r="X117" s="59"/>
      <c r="Y117" s="59"/>
      <c r="Z117" s="59"/>
      <c r="AA117" s="59"/>
      <c r="AB117" s="59"/>
    </row>
    <row r="118" spans="1:28" s="80" customFormat="1" ht="28" hidden="1" outlineLevel="1" x14ac:dyDescent="0.35">
      <c r="A118" s="69"/>
      <c r="B118" s="395" t="s">
        <v>345</v>
      </c>
      <c r="C118" s="163" t="s">
        <v>241</v>
      </c>
      <c r="D118" s="101"/>
      <c r="E118" s="101"/>
      <c r="F118" s="101"/>
      <c r="G118" s="101"/>
      <c r="H118" s="101"/>
      <c r="I118" s="101"/>
      <c r="J118" s="101"/>
      <c r="K118" s="101"/>
      <c r="L118" s="101"/>
      <c r="M118" s="101"/>
      <c r="N118" s="101"/>
      <c r="O118" s="101">
        <v>103825.45683762469</v>
      </c>
      <c r="P118" s="101">
        <v>101205.86381306511</v>
      </c>
      <c r="Q118" s="101">
        <v>118091.60043226606</v>
      </c>
      <c r="R118" s="101"/>
      <c r="S118" s="101"/>
      <c r="T118" s="101"/>
      <c r="U118" s="101"/>
      <c r="V118" s="101"/>
      <c r="W118" s="101"/>
      <c r="X118" s="101"/>
      <c r="Y118" s="101"/>
      <c r="Z118" s="101"/>
      <c r="AA118" s="101"/>
      <c r="AB118" s="101"/>
    </row>
    <row r="119" spans="1:28" s="80" customFormat="1" ht="28" hidden="1" outlineLevel="1" x14ac:dyDescent="0.35">
      <c r="B119" s="210" t="s">
        <v>346</v>
      </c>
      <c r="C119" s="159" t="s">
        <v>241</v>
      </c>
      <c r="D119" s="59"/>
      <c r="E119" s="59"/>
      <c r="F119" s="59"/>
      <c r="G119" s="59"/>
      <c r="H119" s="59"/>
      <c r="I119" s="59"/>
      <c r="J119" s="59"/>
      <c r="K119" s="59"/>
      <c r="L119" s="59"/>
      <c r="M119" s="59"/>
      <c r="N119" s="59"/>
      <c r="O119" s="59">
        <v>145389.34827570003</v>
      </c>
      <c r="P119" s="59">
        <v>143890.38695150006</v>
      </c>
      <c r="Q119" s="59">
        <v>137449.2726735</v>
      </c>
      <c r="R119" s="59"/>
      <c r="S119" s="59"/>
      <c r="T119" s="59"/>
      <c r="U119" s="59"/>
      <c r="V119" s="59"/>
      <c r="W119" s="59"/>
      <c r="X119" s="59"/>
      <c r="Y119" s="59"/>
      <c r="Z119" s="59"/>
      <c r="AA119" s="59"/>
      <c r="AB119" s="59"/>
    </row>
    <row r="120" spans="1:28" s="80" customFormat="1" ht="20" hidden="1" outlineLevel="1" x14ac:dyDescent="0.35">
      <c r="B120" s="211"/>
      <c r="C120" s="163"/>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row>
    <row r="121" spans="1:28" s="80" customFormat="1" ht="20" hidden="1" outlineLevel="1" x14ac:dyDescent="0.35">
      <c r="B121" s="211" t="s">
        <v>273</v>
      </c>
      <c r="C121" s="163"/>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row>
    <row r="122" spans="1:28" s="80" customFormat="1" ht="14.5" hidden="1" outlineLevel="1" x14ac:dyDescent="0.35">
      <c r="A122" s="71"/>
      <c r="B122" s="32" t="s">
        <v>274</v>
      </c>
      <c r="C122" s="159" t="s">
        <v>241</v>
      </c>
      <c r="D122" s="59"/>
      <c r="E122" s="59"/>
      <c r="F122" s="59"/>
      <c r="G122" s="59"/>
      <c r="H122" s="100">
        <v>-2554.5</v>
      </c>
      <c r="I122" s="100">
        <v>-4737.2943000000014</v>
      </c>
      <c r="J122" s="100">
        <v>-6526.5043999999998</v>
      </c>
      <c r="K122" s="100">
        <v>-5768.9022000000004</v>
      </c>
      <c r="L122" s="100">
        <v>-7453.8603999999996</v>
      </c>
      <c r="M122" s="100">
        <v>-6011.1033000000007</v>
      </c>
      <c r="N122" s="100">
        <v>-5952.8349999999991</v>
      </c>
      <c r="O122" s="100">
        <v>-4731.8297999999995</v>
      </c>
      <c r="P122" s="100">
        <v>-5739.1459000000004</v>
      </c>
      <c r="Q122" s="100">
        <v>-5261.9105000000009</v>
      </c>
      <c r="R122" s="100"/>
      <c r="S122" s="100"/>
      <c r="T122" s="100"/>
      <c r="U122" s="100"/>
      <c r="V122" s="100"/>
      <c r="W122" s="100"/>
      <c r="X122" s="100"/>
      <c r="Y122" s="100"/>
      <c r="Z122" s="100"/>
      <c r="AA122" s="100"/>
      <c r="AB122" s="100"/>
    </row>
    <row r="123" spans="1:28" s="73" customFormat="1" hidden="1" outlineLevel="1" x14ac:dyDescent="0.3">
      <c r="A123" s="313"/>
      <c r="B123" s="33" t="s">
        <v>113</v>
      </c>
      <c r="C123" s="163" t="s">
        <v>241</v>
      </c>
      <c r="D123" s="101"/>
      <c r="E123" s="101"/>
      <c r="F123" s="101"/>
      <c r="G123" s="101"/>
      <c r="H123" s="314">
        <v>-2554.5</v>
      </c>
      <c r="I123" s="314">
        <v>-4737.2943000000014</v>
      </c>
      <c r="J123" s="314">
        <v>-6526.5043999999998</v>
      </c>
      <c r="K123" s="314">
        <v>-5768.9022000000004</v>
      </c>
      <c r="L123" s="314">
        <v>-7453.8603999999996</v>
      </c>
      <c r="M123" s="314">
        <v>-6011.1033000000007</v>
      </c>
      <c r="N123" s="314">
        <v>-5952.8349999999991</v>
      </c>
      <c r="O123" s="314">
        <v>-4731.8297999999995</v>
      </c>
      <c r="P123" s="314">
        <v>-5739.1459000000004</v>
      </c>
      <c r="Q123" s="314">
        <v>-5261.9105000000009</v>
      </c>
      <c r="R123" s="314"/>
      <c r="S123" s="314"/>
      <c r="T123" s="314"/>
      <c r="U123" s="314"/>
      <c r="V123" s="314"/>
      <c r="W123" s="314"/>
      <c r="X123" s="314"/>
      <c r="Y123" s="314"/>
      <c r="Z123" s="314"/>
      <c r="AA123" s="314"/>
      <c r="AB123" s="314"/>
    </row>
    <row r="124" spans="1:28" s="73" customFormat="1" ht="14.5" hidden="1" outlineLevel="1" x14ac:dyDescent="0.35">
      <c r="A124" s="80"/>
      <c r="B124" s="32"/>
      <c r="C124" s="159"/>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row>
    <row r="125" spans="1:28" ht="20" hidden="1" outlineLevel="1" x14ac:dyDescent="0.3">
      <c r="A125" s="71"/>
      <c r="B125" s="211" t="s">
        <v>114</v>
      </c>
      <c r="C125" s="159" t="s">
        <v>241</v>
      </c>
      <c r="D125" s="101">
        <v>238750.15850000002</v>
      </c>
      <c r="E125" s="101">
        <v>238209.06</v>
      </c>
      <c r="F125" s="101">
        <v>217426.48120000001</v>
      </c>
      <c r="G125" s="101">
        <v>201201.21959999998</v>
      </c>
      <c r="H125" s="101">
        <v>191056.22539999994</v>
      </c>
      <c r="I125" s="101">
        <v>191237.58379999996</v>
      </c>
      <c r="J125" s="101">
        <v>173423.34660000002</v>
      </c>
      <c r="K125" s="101">
        <v>164577.2156</v>
      </c>
      <c r="L125" s="101">
        <v>155004.15959999998</v>
      </c>
      <c r="M125" s="101">
        <v>148249.2373999999</v>
      </c>
      <c r="N125" s="101">
        <v>140223.92460000003</v>
      </c>
      <c r="O125" s="101">
        <v>112659.44123762469</v>
      </c>
      <c r="P125" s="101">
        <v>104964.04791306512</v>
      </c>
      <c r="Q125" s="101">
        <v>122870.83113226606</v>
      </c>
      <c r="R125" s="101"/>
      <c r="S125" s="101"/>
      <c r="T125" s="101"/>
      <c r="U125" s="101"/>
      <c r="V125" s="101"/>
      <c r="W125" s="101"/>
      <c r="X125" s="101"/>
      <c r="Y125" s="101"/>
      <c r="Z125" s="101"/>
      <c r="AA125" s="101"/>
      <c r="AB125" s="101"/>
    </row>
    <row r="126" spans="1:28" ht="20" hidden="1" outlineLevel="1" x14ac:dyDescent="0.3">
      <c r="A126" s="71"/>
      <c r="B126" s="211"/>
      <c r="C126" s="1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row>
    <row r="127" spans="1:28" hidden="1" outlineLevel="1" x14ac:dyDescent="0.3">
      <c r="B127" s="27" t="s">
        <v>211</v>
      </c>
      <c r="C127" s="1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row>
    <row r="128" spans="1:28" hidden="1" outlineLevel="1" x14ac:dyDescent="0.3">
      <c r="B128" s="93" t="s">
        <v>225</v>
      </c>
      <c r="C128" s="159" t="s">
        <v>241</v>
      </c>
      <c r="D128" s="59">
        <v>238750.13149999999</v>
      </c>
      <c r="E128" s="59">
        <v>242813.59216828109</v>
      </c>
      <c r="F128" s="59">
        <v>246635.34510566966</v>
      </c>
      <c r="G128" s="59">
        <v>258121.6711887499</v>
      </c>
      <c r="H128" s="59">
        <v>264838.38077258173</v>
      </c>
      <c r="I128" s="59">
        <v>271550.09284522256</v>
      </c>
      <c r="J128" s="59">
        <v>272111.00722884701</v>
      </c>
      <c r="K128" s="59">
        <v>269430.28222857614</v>
      </c>
      <c r="L128" s="59">
        <v>265899.91214696103</v>
      </c>
      <c r="M128" s="59">
        <v>279764.93520177115</v>
      </c>
      <c r="N128" s="59">
        <v>322625.31413055415</v>
      </c>
      <c r="O128" s="59">
        <v>283400.2329758486</v>
      </c>
      <c r="P128" s="59">
        <v>283209.19575973897</v>
      </c>
      <c r="Q128" s="59">
        <v>283006.84084988409</v>
      </c>
      <c r="R128" s="59"/>
      <c r="S128" s="59"/>
      <c r="T128" s="59"/>
      <c r="U128" s="59"/>
      <c r="V128" s="59"/>
      <c r="W128" s="59"/>
      <c r="X128" s="59"/>
      <c r="Y128" s="59"/>
      <c r="Z128" s="59"/>
      <c r="AA128" s="59"/>
      <c r="AB128" s="59"/>
    </row>
    <row r="129" spans="1:28" hidden="1" outlineLevel="1" x14ac:dyDescent="0.3">
      <c r="A129" s="69"/>
      <c r="B129" s="28" t="s">
        <v>226</v>
      </c>
      <c r="C129" s="159" t="s">
        <v>241</v>
      </c>
      <c r="D129" s="59"/>
      <c r="E129" s="59">
        <v>4604.53216828109</v>
      </c>
      <c r="F129" s="59">
        <v>29208.863905669656</v>
      </c>
      <c r="G129" s="59">
        <v>56920.451588749915</v>
      </c>
      <c r="H129" s="59">
        <v>73782.155372581794</v>
      </c>
      <c r="I129" s="59">
        <v>80312.5090452226</v>
      </c>
      <c r="J129" s="59">
        <v>98687.660628846992</v>
      </c>
      <c r="K129" s="59">
        <v>104853.06662857614</v>
      </c>
      <c r="L129" s="59">
        <v>110895.75254696104</v>
      </c>
      <c r="M129" s="59">
        <v>131515.69780177125</v>
      </c>
      <c r="N129" s="59">
        <v>182401.38953055412</v>
      </c>
      <c r="O129" s="59">
        <v>170740.79173822392</v>
      </c>
      <c r="P129" s="59">
        <v>178245.14784667385</v>
      </c>
      <c r="Q129" s="59">
        <v>160136.00971761803</v>
      </c>
      <c r="R129" s="59"/>
      <c r="S129" s="59"/>
      <c r="T129" s="59"/>
      <c r="U129" s="59"/>
      <c r="V129" s="59"/>
      <c r="W129" s="59"/>
      <c r="X129" s="59"/>
      <c r="Y129" s="59"/>
      <c r="Z129" s="59"/>
      <c r="AA129" s="59"/>
      <c r="AB129" s="59"/>
    </row>
    <row r="130" spans="1:28" hidden="1" outlineLevel="1" x14ac:dyDescent="0.3">
      <c r="A130" s="69"/>
      <c r="B130" s="28"/>
      <c r="C130" s="159"/>
      <c r="D130" s="66"/>
      <c r="E130" s="66"/>
      <c r="F130" s="66"/>
      <c r="G130" s="66"/>
      <c r="H130" s="66"/>
      <c r="I130" s="66"/>
      <c r="J130" s="66"/>
      <c r="K130" s="66"/>
      <c r="L130" s="66"/>
      <c r="M130" s="66"/>
      <c r="N130" s="66"/>
      <c r="O130" s="29"/>
      <c r="P130" s="29"/>
      <c r="Q130" s="29"/>
      <c r="R130" s="29"/>
      <c r="S130" s="29"/>
      <c r="T130" s="29"/>
      <c r="U130" s="29"/>
      <c r="V130" s="29"/>
      <c r="W130" s="29"/>
      <c r="X130" s="29"/>
      <c r="Y130" s="29"/>
      <c r="Z130" s="29"/>
      <c r="AA130" s="29"/>
      <c r="AB130" s="29"/>
    </row>
    <row r="131" spans="1:28" ht="26.5" collapsed="1" thickBot="1" x14ac:dyDescent="0.35">
      <c r="A131" s="69"/>
      <c r="B131" s="175" t="s">
        <v>181</v>
      </c>
      <c r="C131" s="26"/>
      <c r="D131" s="94"/>
      <c r="E131" s="94"/>
      <c r="F131" s="94"/>
      <c r="G131" s="94"/>
      <c r="H131" s="94"/>
      <c r="I131" s="94"/>
      <c r="J131" s="94"/>
      <c r="K131" s="94"/>
      <c r="L131" s="94"/>
      <c r="M131" s="94"/>
      <c r="N131" s="95"/>
      <c r="O131" s="96"/>
      <c r="P131" s="96"/>
      <c r="Q131" s="96"/>
      <c r="R131" s="96"/>
      <c r="S131" s="96"/>
      <c r="T131" s="96"/>
      <c r="U131" s="96"/>
      <c r="V131" s="96"/>
      <c r="W131" s="96"/>
      <c r="X131" s="96"/>
      <c r="Y131" s="96"/>
      <c r="Z131" s="96"/>
      <c r="AA131" s="96"/>
      <c r="AB131" s="96"/>
    </row>
    <row r="132" spans="1:28" ht="14.5" thickTop="1" x14ac:dyDescent="0.3"/>
  </sheetData>
  <sheetProtection formatCells="0" formatColumns="0" formatRows="0" sort="0" autoFilter="0"/>
  <mergeCells count="1">
    <mergeCell ref="S7:AA7"/>
  </mergeCells>
  <pageMargins left="0.7" right="0.7" top="0.75" bottom="0.75" header="0.3" footer="0.3"/>
  <pageSetup paperSize="8"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48D52-59AE-4608-A571-5B18C5820C68}">
  <sheetPr codeName="Sheet7">
    <tabColor theme="1" tint="0.249977111117893"/>
    <pageSetUpPr fitToPage="1"/>
  </sheetPr>
  <dimension ref="A1:AB133"/>
  <sheetViews>
    <sheetView showGridLines="0" zoomScale="75" zoomScaleNormal="75" workbookViewId="0">
      <pane ySplit="7" topLeftCell="A8" activePane="bottomLeft" state="frozen"/>
      <selection pane="bottomLeft"/>
    </sheetView>
  </sheetViews>
  <sheetFormatPr defaultColWidth="9" defaultRowHeight="14" outlineLevelRow="1" x14ac:dyDescent="0.3"/>
  <cols>
    <col min="1" max="1" width="3.75" style="4" customWidth="1"/>
    <col min="2" max="2" width="38.83203125" style="4" customWidth="1"/>
    <col min="3" max="3" width="17.25" style="156" bestFit="1" customWidth="1"/>
    <col min="4" max="4" width="12.75" style="24" customWidth="1"/>
    <col min="5" max="5" width="13.5" style="24" customWidth="1"/>
    <col min="6" max="6" width="13.33203125" style="24" bestFit="1" customWidth="1"/>
    <col min="7" max="8" width="12.75" style="24" customWidth="1"/>
    <col min="9" max="12" width="13.33203125" style="24" bestFit="1" customWidth="1"/>
    <col min="13" max="13" width="15.08203125" style="24" customWidth="1"/>
    <col min="14" max="14" width="13.58203125" style="60" customWidth="1"/>
    <col min="15" max="16" width="12.75" style="61" customWidth="1"/>
    <col min="17" max="17" width="14.08203125" style="4" customWidth="1"/>
    <col min="18" max="18" width="2.58203125" style="4" customWidth="1"/>
    <col min="19" max="26" width="9" style="4"/>
    <col min="27" max="27" width="9" style="4" customWidth="1"/>
    <col min="28" max="28" width="2.58203125" style="4" customWidth="1"/>
    <col min="29" max="16384" width="9" style="4"/>
  </cols>
  <sheetData>
    <row r="1" spans="1:28" s="329" customFormat="1" ht="10.5" x14ac:dyDescent="0.2">
      <c r="B1" s="347"/>
      <c r="C1" s="348"/>
      <c r="D1" s="349"/>
      <c r="E1" s="349"/>
      <c r="F1" s="349"/>
      <c r="G1" s="349"/>
      <c r="H1" s="349"/>
      <c r="I1" s="349"/>
      <c r="J1" s="349"/>
      <c r="K1" s="349"/>
      <c r="L1" s="349"/>
      <c r="M1" s="349"/>
      <c r="N1" s="350"/>
      <c r="O1" s="350"/>
      <c r="P1" s="350"/>
      <c r="Q1" s="350"/>
      <c r="R1" s="350"/>
      <c r="S1" s="350"/>
      <c r="T1" s="350"/>
      <c r="U1" s="350"/>
      <c r="V1" s="350"/>
      <c r="W1" s="350"/>
      <c r="X1" s="350"/>
      <c r="Y1" s="350"/>
      <c r="Z1" s="350"/>
      <c r="AA1" s="350"/>
      <c r="AB1" s="350"/>
    </row>
    <row r="2" spans="1:28" ht="25" x14ac:dyDescent="0.3">
      <c r="B2" s="351" t="s">
        <v>339</v>
      </c>
      <c r="C2" s="352"/>
      <c r="D2" s="353"/>
      <c r="E2" s="353"/>
      <c r="F2" s="353"/>
      <c r="G2" s="353"/>
      <c r="H2" s="353"/>
      <c r="I2" s="353"/>
      <c r="J2" s="353"/>
      <c r="K2" s="353"/>
      <c r="L2" s="353"/>
      <c r="M2" s="353"/>
      <c r="N2" s="354"/>
      <c r="O2" s="354"/>
      <c r="P2" s="354"/>
      <c r="Q2" s="354"/>
      <c r="R2" s="354"/>
      <c r="S2" s="354"/>
      <c r="T2" s="354"/>
      <c r="U2" s="354"/>
      <c r="V2" s="354"/>
      <c r="W2" s="354"/>
      <c r="X2" s="354"/>
      <c r="Y2" s="354"/>
      <c r="Z2" s="354"/>
      <c r="AA2" s="354"/>
      <c r="AB2" s="354"/>
    </row>
    <row r="3" spans="1:28" s="329" customFormat="1" ht="10.5" x14ac:dyDescent="0.2">
      <c r="B3" s="347"/>
      <c r="C3" s="348"/>
      <c r="D3" s="349"/>
      <c r="E3" s="349"/>
      <c r="F3" s="349"/>
      <c r="G3" s="349"/>
      <c r="H3" s="349"/>
      <c r="I3" s="349"/>
      <c r="J3" s="349"/>
      <c r="K3" s="349"/>
      <c r="L3" s="349"/>
      <c r="M3" s="349"/>
      <c r="N3" s="350"/>
      <c r="O3" s="350"/>
      <c r="P3" s="350"/>
      <c r="Q3" s="350"/>
      <c r="R3" s="350"/>
      <c r="S3" s="350"/>
      <c r="T3" s="350"/>
      <c r="U3" s="350"/>
      <c r="V3" s="350"/>
      <c r="W3" s="350"/>
      <c r="X3" s="350"/>
      <c r="Y3" s="350"/>
      <c r="Z3" s="350"/>
      <c r="AA3" s="350"/>
      <c r="AB3" s="350"/>
    </row>
    <row r="4" spans="1:28" ht="15.5" x14ac:dyDescent="0.3">
      <c r="A4" s="14"/>
      <c r="B4" s="309"/>
      <c r="C4" s="309"/>
      <c r="D4" s="87"/>
      <c r="E4" s="107"/>
      <c r="F4" s="107"/>
      <c r="G4" s="107"/>
      <c r="H4" s="107"/>
      <c r="I4" s="107"/>
      <c r="J4" s="107"/>
      <c r="K4" s="107"/>
      <c r="L4" s="107"/>
      <c r="M4" s="107"/>
      <c r="N4" s="107"/>
      <c r="O4" s="107"/>
      <c r="P4" s="107"/>
      <c r="Q4" s="309"/>
    </row>
    <row r="5" spans="1:28" ht="15.5" x14ac:dyDescent="0.3">
      <c r="A5" s="309"/>
      <c r="B5" s="364" t="s">
        <v>336</v>
      </c>
      <c r="C5" s="309"/>
      <c r="E5" s="107"/>
      <c r="F5" s="107"/>
      <c r="G5" s="107"/>
      <c r="H5" s="107"/>
      <c r="I5" s="107"/>
      <c r="J5" s="107"/>
      <c r="K5" s="107"/>
      <c r="L5" s="107"/>
      <c r="M5" s="107"/>
      <c r="N5" s="107"/>
      <c r="O5" s="107"/>
      <c r="P5" s="107"/>
      <c r="Q5" s="309"/>
    </row>
    <row r="6" spans="1:28" ht="14.5" thickBot="1" x14ac:dyDescent="0.35">
      <c r="C6" s="57"/>
      <c r="D6" s="62"/>
      <c r="E6" s="62"/>
      <c r="F6" s="62"/>
      <c r="G6" s="62"/>
      <c r="H6" s="62"/>
      <c r="I6" s="62"/>
      <c r="J6" s="62"/>
      <c r="K6" s="62"/>
      <c r="L6" s="62"/>
      <c r="M6" s="62"/>
      <c r="N6" s="63"/>
      <c r="O6" s="64"/>
      <c r="P6" s="64"/>
      <c r="Q6" s="309"/>
    </row>
    <row r="7" spans="1:28" ht="15" thickTop="1" thickBot="1" x14ac:dyDescent="0.35">
      <c r="B7" s="157"/>
      <c r="C7" s="157" t="s">
        <v>233</v>
      </c>
      <c r="D7" s="97">
        <v>2005</v>
      </c>
      <c r="E7" s="97">
        <v>2006</v>
      </c>
      <c r="F7" s="97">
        <v>2007</v>
      </c>
      <c r="G7" s="97">
        <v>2008</v>
      </c>
      <c r="H7" s="97">
        <v>2009</v>
      </c>
      <c r="I7" s="97">
        <v>2010</v>
      </c>
      <c r="J7" s="97">
        <v>2011</v>
      </c>
      <c r="K7" s="97">
        <v>2012</v>
      </c>
      <c r="L7" s="97">
        <v>2013</v>
      </c>
      <c r="M7" s="97">
        <v>2014</v>
      </c>
      <c r="N7" s="97">
        <v>2015</v>
      </c>
      <c r="O7" s="97">
        <v>2016</v>
      </c>
      <c r="P7" s="97">
        <v>2017</v>
      </c>
      <c r="Q7" s="97">
        <v>2018</v>
      </c>
      <c r="R7" s="97"/>
      <c r="S7" s="472" t="s">
        <v>354</v>
      </c>
      <c r="T7" s="472"/>
      <c r="U7" s="472"/>
      <c r="V7" s="472"/>
      <c r="W7" s="472"/>
      <c r="X7" s="472"/>
      <c r="Y7" s="472"/>
      <c r="Z7" s="472"/>
      <c r="AA7" s="472"/>
      <c r="AB7" s="97"/>
    </row>
    <row r="8" spans="1:28" ht="14.5" thickTop="1" x14ac:dyDescent="0.3">
      <c r="B8" s="156"/>
    </row>
    <row r="9" spans="1:28" s="317" customFormat="1" ht="21.5" thickBot="1" x14ac:dyDescent="0.45">
      <c r="B9" s="365" t="s">
        <v>275</v>
      </c>
      <c r="C9" s="344" t="s">
        <v>335</v>
      </c>
      <c r="D9" s="345">
        <v>430500</v>
      </c>
      <c r="E9" s="345">
        <v>460300</v>
      </c>
      <c r="F9" s="345">
        <v>459786</v>
      </c>
      <c r="G9" s="345">
        <v>442883</v>
      </c>
      <c r="H9" s="345">
        <v>508892</v>
      </c>
      <c r="I9" s="345">
        <v>526962.44999999995</v>
      </c>
      <c r="J9" s="345">
        <v>526688</v>
      </c>
      <c r="K9" s="345">
        <v>511505.4</v>
      </c>
      <c r="L9" s="345">
        <v>575392</v>
      </c>
      <c r="M9" s="345">
        <v>680110</v>
      </c>
      <c r="N9" s="345">
        <v>892734</v>
      </c>
      <c r="O9" s="346">
        <v>781578</v>
      </c>
      <c r="P9" s="346">
        <v>767398</v>
      </c>
      <c r="Q9" s="346">
        <v>767296</v>
      </c>
    </row>
    <row r="10" spans="1:28" s="329" customFormat="1" ht="11" thickTop="1" x14ac:dyDescent="0.2">
      <c r="B10" s="366"/>
      <c r="C10" s="331"/>
      <c r="D10" s="332"/>
      <c r="E10" s="332"/>
      <c r="F10" s="332"/>
      <c r="G10" s="332"/>
      <c r="H10" s="332"/>
      <c r="I10" s="332"/>
      <c r="J10" s="332"/>
      <c r="K10" s="332"/>
      <c r="L10" s="332"/>
      <c r="M10" s="332"/>
      <c r="N10" s="332"/>
      <c r="O10" s="333"/>
      <c r="P10" s="333"/>
      <c r="Q10" s="333"/>
      <c r="R10" s="333"/>
      <c r="S10" s="333"/>
      <c r="T10" s="333"/>
      <c r="U10" s="333"/>
      <c r="V10" s="333"/>
      <c r="W10" s="333"/>
      <c r="X10" s="333"/>
      <c r="Y10" s="333"/>
      <c r="Z10" s="333"/>
      <c r="AA10" s="333"/>
      <c r="AB10" s="333"/>
    </row>
    <row r="11" spans="1:28" ht="25" x14ac:dyDescent="0.3">
      <c r="B11" s="367" t="s">
        <v>158</v>
      </c>
      <c r="C11" s="159"/>
      <c r="D11" s="66"/>
      <c r="E11" s="66"/>
      <c r="F11" s="66"/>
      <c r="G11" s="66"/>
      <c r="H11" s="66"/>
      <c r="I11" s="66"/>
      <c r="J11" s="66"/>
      <c r="K11" s="66"/>
      <c r="L11" s="66"/>
      <c r="M11" s="66"/>
      <c r="N11" s="66"/>
      <c r="O11" s="29"/>
      <c r="P11" s="29"/>
      <c r="Q11" s="29"/>
      <c r="R11" s="29"/>
      <c r="S11" s="29"/>
      <c r="T11" s="29"/>
      <c r="U11" s="29"/>
      <c r="V11" s="29"/>
      <c r="W11" s="29"/>
      <c r="X11" s="29"/>
      <c r="Y11" s="29"/>
      <c r="Z11" s="29"/>
      <c r="AA11" s="29"/>
      <c r="AB11" s="29"/>
    </row>
    <row r="12" spans="1:28" s="329" customFormat="1" ht="10.5" thickBot="1" x14ac:dyDescent="0.25">
      <c r="B12" s="368"/>
      <c r="C12" s="335"/>
      <c r="D12" s="336"/>
      <c r="E12" s="336"/>
      <c r="F12" s="336"/>
      <c r="G12" s="336"/>
      <c r="H12" s="336"/>
      <c r="I12" s="336"/>
      <c r="J12" s="336"/>
      <c r="K12" s="336"/>
      <c r="L12" s="336"/>
      <c r="M12" s="336"/>
      <c r="N12" s="336"/>
      <c r="O12" s="337"/>
      <c r="P12" s="337"/>
      <c r="Q12" s="337"/>
      <c r="R12" s="337"/>
      <c r="S12" s="337"/>
      <c r="T12" s="337"/>
      <c r="U12" s="337"/>
      <c r="V12" s="337"/>
      <c r="W12" s="337"/>
      <c r="X12" s="337"/>
      <c r="Y12" s="337"/>
      <c r="Z12" s="337"/>
      <c r="AA12" s="337"/>
      <c r="AB12" s="337"/>
    </row>
    <row r="13" spans="1:28" s="317" customFormat="1" ht="19.5" customHeight="1" thickTop="1" x14ac:dyDescent="0.4">
      <c r="B13" s="369" t="s">
        <v>332</v>
      </c>
      <c r="C13" s="318" t="s">
        <v>182</v>
      </c>
      <c r="D13" s="315"/>
      <c r="E13" s="315"/>
      <c r="F13" s="315"/>
      <c r="G13" s="315"/>
      <c r="H13" s="315"/>
      <c r="I13" s="315"/>
      <c r="J13" s="315"/>
      <c r="K13" s="315"/>
      <c r="L13" s="315"/>
      <c r="M13" s="315"/>
      <c r="N13" s="103">
        <v>39.989864316576281</v>
      </c>
      <c r="O13" s="104">
        <v>34.160962413411475</v>
      </c>
      <c r="P13" s="104">
        <v>28.904742621662184</v>
      </c>
      <c r="Q13" s="104">
        <v>29.484261576919728</v>
      </c>
    </row>
    <row r="14" spans="1:28" s="317" customFormat="1" ht="19.5" customHeight="1" x14ac:dyDescent="0.4">
      <c r="B14" s="369" t="s">
        <v>101</v>
      </c>
      <c r="C14" s="318" t="s">
        <v>182</v>
      </c>
      <c r="D14" s="315">
        <v>44.448822409896501</v>
      </c>
      <c r="E14" s="315">
        <v>56.105087610134539</v>
      </c>
      <c r="F14" s="315">
        <v>58.911094104226535</v>
      </c>
      <c r="G14" s="315">
        <v>62.563290151396899</v>
      </c>
      <c r="H14" s="315">
        <v>65.828850546406699</v>
      </c>
      <c r="I14" s="315">
        <v>69.183351230505266</v>
      </c>
      <c r="J14" s="315">
        <v>60.577901554444026</v>
      </c>
      <c r="K14" s="315">
        <v>54.631638555724159</v>
      </c>
      <c r="L14" s="315">
        <v>58.383017327956821</v>
      </c>
      <c r="M14" s="315">
        <v>57.93476020363525</v>
      </c>
      <c r="N14" s="315">
        <v>49.899714914765333</v>
      </c>
      <c r="O14" s="322">
        <v>46.920581570333582</v>
      </c>
      <c r="P14" s="322">
        <v>41.880510571108701</v>
      </c>
      <c r="Q14" s="322">
        <v>41.656010914123691</v>
      </c>
    </row>
    <row r="15" spans="1:28" hidden="1" outlineLevel="1" x14ac:dyDescent="0.3">
      <c r="B15" s="93" t="s">
        <v>102</v>
      </c>
      <c r="C15" s="159" t="s">
        <v>234</v>
      </c>
      <c r="D15" s="356">
        <v>5.207177700348435</v>
      </c>
      <c r="E15" s="356">
        <v>6.421464262437544</v>
      </c>
      <c r="F15" s="356">
        <v>6.1888139264788418</v>
      </c>
      <c r="G15" s="356">
        <v>5.4158095930527947</v>
      </c>
      <c r="H15" s="356">
        <v>2.9721041006736209</v>
      </c>
      <c r="I15" s="356">
        <v>3.5888515396115994</v>
      </c>
      <c r="J15" s="356">
        <v>4.8618726836381274</v>
      </c>
      <c r="K15" s="356">
        <v>5.3880369591406065</v>
      </c>
      <c r="L15" s="356">
        <v>4.7676192925866205</v>
      </c>
      <c r="M15" s="356">
        <v>4.1708547146785069</v>
      </c>
      <c r="N15" s="356">
        <v>3.6654143339449377</v>
      </c>
      <c r="O15" s="357">
        <v>4.6392554549897769</v>
      </c>
      <c r="P15" s="357">
        <v>4.4512495471710896</v>
      </c>
      <c r="Q15" s="357">
        <v>4.6204984777712896</v>
      </c>
      <c r="R15" s="357"/>
      <c r="S15" s="357"/>
      <c r="T15" s="357"/>
      <c r="U15" s="357"/>
      <c r="V15" s="357"/>
      <c r="W15" s="357"/>
      <c r="X15" s="357"/>
      <c r="Y15" s="357"/>
      <c r="Z15" s="357"/>
      <c r="AA15" s="357"/>
      <c r="AB15" s="357"/>
    </row>
    <row r="16" spans="1:28" hidden="1" outlineLevel="1" x14ac:dyDescent="0.3">
      <c r="B16" s="370" t="s">
        <v>164</v>
      </c>
      <c r="C16" s="160" t="s">
        <v>234</v>
      </c>
      <c r="D16" s="356">
        <v>9.3736585365853689</v>
      </c>
      <c r="E16" s="356">
        <v>14.629176623940918</v>
      </c>
      <c r="F16" s="356">
        <v>15.062007107654436</v>
      </c>
      <c r="G16" s="356">
        <v>14.466574693542091</v>
      </c>
      <c r="H16" s="356">
        <v>8.6977001013967588</v>
      </c>
      <c r="I16" s="356">
        <v>11.645820304653594</v>
      </c>
      <c r="J16" s="356">
        <v>12.332861200558954</v>
      </c>
      <c r="K16" s="356">
        <v>11.876199156450735</v>
      </c>
      <c r="L16" s="356">
        <v>11.45594655469662</v>
      </c>
      <c r="M16" s="356">
        <v>9.915204893326079</v>
      </c>
      <c r="N16" s="356">
        <v>7.316154644048507</v>
      </c>
      <c r="O16" s="357">
        <v>8.7402153080050855</v>
      </c>
      <c r="P16" s="357">
        <v>7.6587898326552848</v>
      </c>
      <c r="Q16" s="357">
        <v>7.9194078947368425</v>
      </c>
      <c r="R16" s="357"/>
      <c r="S16" s="357"/>
      <c r="T16" s="357"/>
      <c r="U16" s="357"/>
      <c r="V16" s="357"/>
      <c r="W16" s="357"/>
      <c r="X16" s="357"/>
      <c r="Y16" s="357"/>
      <c r="Z16" s="357"/>
      <c r="AA16" s="357"/>
      <c r="AB16" s="357"/>
    </row>
    <row r="17" spans="2:28" hidden="1" outlineLevel="1" x14ac:dyDescent="0.3">
      <c r="B17" s="93"/>
      <c r="C17" s="159"/>
      <c r="D17" s="125"/>
      <c r="E17" s="125"/>
      <c r="F17" s="125"/>
      <c r="G17" s="125"/>
      <c r="H17" s="125"/>
      <c r="I17" s="125"/>
      <c r="J17" s="125"/>
      <c r="K17" s="125"/>
      <c r="L17" s="125"/>
      <c r="M17" s="125"/>
      <c r="N17" s="125"/>
      <c r="O17" s="126"/>
      <c r="P17" s="126"/>
      <c r="Q17" s="126"/>
      <c r="R17" s="126"/>
      <c r="S17" s="126"/>
      <c r="T17" s="126"/>
      <c r="U17" s="126"/>
      <c r="V17" s="126"/>
      <c r="W17" s="126"/>
      <c r="X17" s="126"/>
      <c r="Y17" s="126"/>
      <c r="Z17" s="126"/>
      <c r="AA17" s="126"/>
      <c r="AB17" s="126"/>
    </row>
    <row r="18" spans="2:28" hidden="1" outlineLevel="1" x14ac:dyDescent="0.3">
      <c r="B18" s="93" t="s">
        <v>249</v>
      </c>
      <c r="C18" s="159" t="s">
        <v>235</v>
      </c>
      <c r="D18" s="59"/>
      <c r="E18" s="59"/>
      <c r="F18" s="59"/>
      <c r="G18" s="59"/>
      <c r="H18" s="59"/>
      <c r="I18" s="59"/>
      <c r="J18" s="59"/>
      <c r="K18" s="59"/>
      <c r="L18" s="59"/>
      <c r="M18" s="59"/>
      <c r="N18" s="59">
        <v>2611.89</v>
      </c>
      <c r="O18" s="29">
        <v>2333.5899999999983</v>
      </c>
      <c r="P18" s="29">
        <v>1698.8300000000002</v>
      </c>
      <c r="Q18" s="29">
        <v>1791.6200000000003</v>
      </c>
      <c r="R18" s="29"/>
      <c r="S18" s="29"/>
      <c r="T18" s="29"/>
      <c r="U18" s="29"/>
      <c r="V18" s="29"/>
      <c r="W18" s="29"/>
      <c r="X18" s="29"/>
      <c r="Y18" s="29"/>
      <c r="Z18" s="29"/>
      <c r="AA18" s="29"/>
      <c r="AB18" s="29"/>
    </row>
    <row r="19" spans="2:28" hidden="1" outlineLevel="1" x14ac:dyDescent="0.3">
      <c r="B19" s="93" t="s">
        <v>250</v>
      </c>
      <c r="C19" s="159" t="s">
        <v>235</v>
      </c>
      <c r="D19" s="59"/>
      <c r="E19" s="59"/>
      <c r="F19" s="59"/>
      <c r="G19" s="59"/>
      <c r="H19" s="59"/>
      <c r="I19" s="59"/>
      <c r="J19" s="59"/>
      <c r="K19" s="59"/>
      <c r="L19" s="59"/>
      <c r="M19" s="59"/>
      <c r="N19" s="59">
        <v>647.25000000000023</v>
      </c>
      <c r="O19" s="29">
        <v>871.63000000000011</v>
      </c>
      <c r="P19" s="29">
        <v>762.62999999999977</v>
      </c>
      <c r="Q19" s="29">
        <v>739.62</v>
      </c>
      <c r="R19" s="29"/>
      <c r="S19" s="29"/>
      <c r="T19" s="29"/>
      <c r="U19" s="29"/>
      <c r="V19" s="29"/>
      <c r="W19" s="29"/>
      <c r="X19" s="29"/>
      <c r="Y19" s="29"/>
      <c r="Z19" s="29"/>
      <c r="AA19" s="29"/>
      <c r="AB19" s="29"/>
    </row>
    <row r="20" spans="2:28" hidden="1" outlineLevel="1" x14ac:dyDescent="0.3">
      <c r="B20" s="93" t="s">
        <v>251</v>
      </c>
      <c r="C20" s="159" t="s">
        <v>235</v>
      </c>
      <c r="D20" s="59"/>
      <c r="E20" s="59"/>
      <c r="F20" s="59"/>
      <c r="G20" s="59"/>
      <c r="H20" s="59"/>
      <c r="I20" s="59"/>
      <c r="J20" s="59"/>
      <c r="K20" s="59"/>
      <c r="L20" s="59"/>
      <c r="M20" s="59"/>
      <c r="N20" s="59"/>
      <c r="O20" s="29"/>
      <c r="P20" s="29"/>
      <c r="Q20" s="29"/>
      <c r="R20" s="29"/>
      <c r="S20" s="29"/>
      <c r="T20" s="29"/>
      <c r="U20" s="29"/>
      <c r="V20" s="29"/>
      <c r="W20" s="29"/>
      <c r="X20" s="29"/>
      <c r="Y20" s="29"/>
      <c r="Z20" s="29"/>
      <c r="AA20" s="29"/>
      <c r="AB20" s="29"/>
    </row>
    <row r="21" spans="2:28" s="76" customFormat="1" hidden="1" outlineLevel="1" x14ac:dyDescent="0.3">
      <c r="B21" s="371" t="s">
        <v>231</v>
      </c>
      <c r="C21" s="163" t="s">
        <v>235</v>
      </c>
      <c r="D21" s="101">
        <v>1793.67</v>
      </c>
      <c r="E21" s="101">
        <v>3778.0100000000034</v>
      </c>
      <c r="F21" s="101">
        <v>4079.7700000000023</v>
      </c>
      <c r="G21" s="101">
        <v>4008.4300000000003</v>
      </c>
      <c r="H21" s="101">
        <v>2913.7099999999982</v>
      </c>
      <c r="I21" s="101">
        <v>4245.720000000003</v>
      </c>
      <c r="J21" s="101">
        <v>3934.879999999996</v>
      </c>
      <c r="K21" s="101">
        <v>3318.7299999999959</v>
      </c>
      <c r="L21" s="101">
        <v>3848.4099999999976</v>
      </c>
      <c r="M21" s="101">
        <v>3906.7900000000004</v>
      </c>
      <c r="N21" s="101">
        <v>3259.1400000000003</v>
      </c>
      <c r="O21" s="105">
        <v>3205.2199999999984</v>
      </c>
      <c r="P21" s="105">
        <v>2461.46</v>
      </c>
      <c r="Q21" s="105">
        <v>2531.2400000000002</v>
      </c>
      <c r="R21" s="105"/>
      <c r="S21" s="105"/>
      <c r="T21" s="105"/>
      <c r="U21" s="105"/>
      <c r="V21" s="105"/>
      <c r="W21" s="105"/>
      <c r="X21" s="105"/>
      <c r="Y21" s="105"/>
      <c r="Z21" s="105"/>
      <c r="AA21" s="105"/>
      <c r="AB21" s="105"/>
    </row>
    <row r="22" spans="2:28" s="76" customFormat="1" hidden="1" outlineLevel="1" x14ac:dyDescent="0.3">
      <c r="B22" s="371"/>
      <c r="C22" s="163"/>
      <c r="D22" s="101"/>
      <c r="E22" s="101"/>
      <c r="F22" s="101"/>
      <c r="G22" s="101"/>
      <c r="H22" s="101"/>
      <c r="I22" s="101"/>
      <c r="J22" s="101"/>
      <c r="K22" s="101"/>
      <c r="L22" s="101"/>
      <c r="M22" s="101"/>
      <c r="N22" s="101"/>
      <c r="O22" s="105"/>
      <c r="P22" s="105"/>
      <c r="Q22" s="105"/>
      <c r="R22" s="105"/>
      <c r="S22" s="105"/>
      <c r="T22" s="105"/>
      <c r="U22" s="105"/>
      <c r="V22" s="105"/>
      <c r="W22" s="105"/>
      <c r="X22" s="105"/>
      <c r="Y22" s="105"/>
      <c r="Z22" s="105"/>
      <c r="AA22" s="105"/>
      <c r="AB22" s="105"/>
    </row>
    <row r="23" spans="2:28" s="76" customFormat="1" hidden="1" outlineLevel="1" x14ac:dyDescent="0.3">
      <c r="B23" s="371" t="s">
        <v>103</v>
      </c>
      <c r="C23" s="163" t="s">
        <v>235</v>
      </c>
      <c r="D23" s="101">
        <v>2241.6900000000014</v>
      </c>
      <c r="E23" s="101">
        <v>2955.8000000000015</v>
      </c>
      <c r="F23" s="101">
        <v>2845.5300000000011</v>
      </c>
      <c r="G23" s="101">
        <v>2398.5700000000011</v>
      </c>
      <c r="H23" s="101">
        <v>1512.4800000000002</v>
      </c>
      <c r="I23" s="101">
        <v>1891.1900000000003</v>
      </c>
      <c r="J23" s="101">
        <v>2560.6899999999982</v>
      </c>
      <c r="K23" s="101">
        <v>2756.0099999999998</v>
      </c>
      <c r="L23" s="101">
        <v>2743.2500000000009</v>
      </c>
      <c r="M23" s="101">
        <v>2836.639999999999</v>
      </c>
      <c r="N23" s="101">
        <v>3272.24</v>
      </c>
      <c r="O23" s="105">
        <v>3625.94</v>
      </c>
      <c r="P23" s="105">
        <v>3415.88</v>
      </c>
      <c r="Q23" s="105">
        <v>3545.2899999999995</v>
      </c>
      <c r="R23" s="105"/>
      <c r="S23" s="105"/>
      <c r="T23" s="105"/>
      <c r="U23" s="105"/>
      <c r="V23" s="105"/>
      <c r="W23" s="105"/>
      <c r="X23" s="105"/>
      <c r="Y23" s="105"/>
      <c r="Z23" s="105"/>
      <c r="AA23" s="105"/>
      <c r="AB23" s="105"/>
    </row>
    <row r="24" spans="2:28" hidden="1" outlineLevel="1" x14ac:dyDescent="0.3">
      <c r="B24" s="93"/>
      <c r="C24" s="159"/>
      <c r="D24" s="59"/>
      <c r="E24" s="59"/>
      <c r="F24" s="59"/>
      <c r="G24" s="59"/>
      <c r="H24" s="59"/>
      <c r="I24" s="59"/>
      <c r="J24" s="59"/>
      <c r="K24" s="59"/>
      <c r="L24" s="59"/>
      <c r="M24" s="59"/>
      <c r="N24" s="59"/>
      <c r="O24" s="29"/>
      <c r="P24" s="29"/>
      <c r="Q24" s="29"/>
      <c r="R24" s="29"/>
      <c r="S24" s="29"/>
      <c r="T24" s="29"/>
      <c r="U24" s="29"/>
      <c r="V24" s="29"/>
      <c r="W24" s="29"/>
      <c r="X24" s="29"/>
      <c r="Y24" s="29"/>
      <c r="Z24" s="29"/>
      <c r="AA24" s="29"/>
      <c r="AB24" s="29"/>
    </row>
    <row r="25" spans="2:28" hidden="1" outlineLevel="1" x14ac:dyDescent="0.3">
      <c r="B25" s="371" t="s">
        <v>157</v>
      </c>
      <c r="C25" s="163" t="s">
        <v>235</v>
      </c>
      <c r="D25" s="101">
        <v>4035.3600000000015</v>
      </c>
      <c r="E25" s="101">
        <v>6733.8100000000049</v>
      </c>
      <c r="F25" s="101">
        <v>6925.3000000000029</v>
      </c>
      <c r="G25" s="101">
        <v>6407.0000000000018</v>
      </c>
      <c r="H25" s="101">
        <v>4426.1899999999987</v>
      </c>
      <c r="I25" s="101">
        <v>6136.9100000000035</v>
      </c>
      <c r="J25" s="101">
        <v>6495.5699999999943</v>
      </c>
      <c r="K25" s="101">
        <v>6074.7399999999961</v>
      </c>
      <c r="L25" s="101">
        <v>6591.659999999998</v>
      </c>
      <c r="M25" s="101">
        <v>6743.4299999999994</v>
      </c>
      <c r="N25" s="101">
        <v>6531.38</v>
      </c>
      <c r="O25" s="105">
        <v>6831.159999999998</v>
      </c>
      <c r="P25" s="105">
        <v>5877.34</v>
      </c>
      <c r="Q25" s="105">
        <v>6076.53</v>
      </c>
      <c r="R25" s="105"/>
      <c r="S25" s="105"/>
      <c r="T25" s="105"/>
      <c r="U25" s="105"/>
      <c r="V25" s="105"/>
      <c r="W25" s="105"/>
      <c r="X25" s="105"/>
      <c r="Y25" s="105"/>
      <c r="Z25" s="105"/>
      <c r="AA25" s="105"/>
      <c r="AB25" s="105"/>
    </row>
    <row r="26" spans="2:28" ht="84.75" hidden="1" customHeight="1" outlineLevel="1" x14ac:dyDescent="0.3">
      <c r="B26" s="93"/>
      <c r="C26" s="159"/>
      <c r="D26" s="59"/>
      <c r="E26" s="59"/>
      <c r="F26" s="59"/>
      <c r="G26" s="59"/>
      <c r="H26" s="59"/>
      <c r="I26" s="59"/>
      <c r="J26" s="59"/>
      <c r="K26" s="59"/>
      <c r="L26" s="59"/>
      <c r="M26" s="59"/>
      <c r="N26" s="59"/>
      <c r="O26" s="29"/>
      <c r="P26" s="29"/>
      <c r="Q26" s="29"/>
      <c r="R26" s="29"/>
      <c r="S26" s="29"/>
      <c r="T26" s="29"/>
      <c r="U26" s="29"/>
      <c r="V26" s="29"/>
      <c r="W26" s="29"/>
      <c r="X26" s="29"/>
      <c r="Y26" s="29"/>
      <c r="Z26" s="29"/>
      <c r="AA26" s="29"/>
      <c r="AB26" s="29"/>
    </row>
    <row r="27" spans="2:28" ht="26.25" customHeight="1" collapsed="1" thickBot="1" x14ac:dyDescent="0.35">
      <c r="B27" s="175" t="s">
        <v>174</v>
      </c>
      <c r="C27" s="26"/>
      <c r="D27" s="94"/>
      <c r="E27" s="94"/>
      <c r="F27" s="94"/>
      <c r="G27" s="94"/>
      <c r="H27" s="94"/>
      <c r="I27" s="94"/>
      <c r="J27" s="94"/>
      <c r="K27" s="94"/>
      <c r="L27" s="94"/>
      <c r="M27" s="94"/>
      <c r="N27" s="94"/>
      <c r="O27" s="94"/>
      <c r="P27" s="94"/>
      <c r="Q27" s="94"/>
      <c r="R27" s="94"/>
      <c r="S27" s="94"/>
      <c r="T27" s="94"/>
      <c r="U27" s="94"/>
      <c r="V27" s="94"/>
      <c r="W27" s="94"/>
      <c r="X27" s="94"/>
      <c r="Y27" s="94"/>
      <c r="Z27" s="94"/>
      <c r="AA27" s="94"/>
      <c r="AB27" s="94"/>
    </row>
    <row r="28" spans="2:28" s="329" customFormat="1" ht="10.5" thickTop="1" x14ac:dyDescent="0.2">
      <c r="B28" s="372"/>
      <c r="C28" s="340"/>
      <c r="D28" s="341"/>
      <c r="E28" s="341"/>
      <c r="F28" s="341"/>
      <c r="G28" s="341"/>
      <c r="H28" s="341"/>
      <c r="I28" s="341"/>
      <c r="J28" s="341"/>
      <c r="K28" s="341"/>
      <c r="L28" s="341"/>
      <c r="M28" s="341"/>
      <c r="N28" s="341"/>
      <c r="O28" s="342"/>
      <c r="P28" s="342"/>
      <c r="Q28" s="342"/>
      <c r="R28" s="342"/>
      <c r="S28" s="342"/>
      <c r="T28" s="342"/>
      <c r="U28" s="342"/>
      <c r="V28" s="342"/>
      <c r="W28" s="342"/>
      <c r="X28" s="342"/>
      <c r="Y28" s="342"/>
      <c r="Z28" s="342"/>
      <c r="AA28" s="342"/>
      <c r="AB28" s="342"/>
    </row>
    <row r="29" spans="2:28" ht="26.25" customHeight="1" x14ac:dyDescent="0.3">
      <c r="B29" s="367" t="s">
        <v>2</v>
      </c>
      <c r="C29" s="159"/>
      <c r="D29" s="66"/>
      <c r="E29" s="66"/>
      <c r="F29" s="66"/>
      <c r="G29" s="66"/>
      <c r="H29" s="66"/>
      <c r="I29" s="66"/>
      <c r="J29" s="66"/>
      <c r="K29" s="66"/>
      <c r="L29" s="66"/>
      <c r="M29" s="66"/>
      <c r="N29" s="66"/>
      <c r="O29" s="29"/>
      <c r="P29" s="29"/>
      <c r="Q29" s="29"/>
      <c r="R29" s="29"/>
      <c r="S29" s="29"/>
      <c r="T29" s="29"/>
      <c r="U29" s="29"/>
      <c r="V29" s="29"/>
      <c r="W29" s="29"/>
      <c r="X29" s="29"/>
      <c r="Y29" s="29"/>
      <c r="Z29" s="29"/>
      <c r="AA29" s="29"/>
      <c r="AB29" s="29"/>
    </row>
    <row r="30" spans="2:28" s="329" customFormat="1" ht="10.5" thickBot="1" x14ac:dyDescent="0.25">
      <c r="B30" s="368"/>
      <c r="C30" s="335"/>
      <c r="D30" s="336"/>
      <c r="E30" s="336"/>
      <c r="F30" s="336"/>
      <c r="G30" s="336"/>
      <c r="H30" s="336"/>
      <c r="I30" s="336"/>
      <c r="J30" s="336"/>
      <c r="K30" s="336"/>
      <c r="L30" s="336"/>
      <c r="M30" s="336"/>
      <c r="N30" s="336"/>
      <c r="O30" s="337"/>
      <c r="P30" s="337"/>
      <c r="Q30" s="337"/>
      <c r="R30" s="337"/>
      <c r="S30" s="337"/>
      <c r="T30" s="337"/>
      <c r="U30" s="337"/>
      <c r="V30" s="337"/>
      <c r="W30" s="337"/>
      <c r="X30" s="337"/>
      <c r="Y30" s="337"/>
      <c r="Z30" s="337"/>
      <c r="AA30" s="337"/>
      <c r="AB30" s="337"/>
    </row>
    <row r="31" spans="2:28" s="76" customFormat="1" ht="26.25" customHeight="1" thickTop="1" x14ac:dyDescent="0.3">
      <c r="B31" s="369" t="s">
        <v>213</v>
      </c>
      <c r="C31" s="318" t="s">
        <v>168</v>
      </c>
      <c r="D31" s="315">
        <v>1495.4068757259004</v>
      </c>
      <c r="E31" s="315">
        <v>1289.9724092982838</v>
      </c>
      <c r="F31" s="315">
        <v>1081.7305442096974</v>
      </c>
      <c r="G31" s="315">
        <v>921.21291627811422</v>
      </c>
      <c r="H31" s="315">
        <v>786.31519104250026</v>
      </c>
      <c r="I31" s="315">
        <v>684.14049236335541</v>
      </c>
      <c r="J31" s="315">
        <v>700.56164180691417</v>
      </c>
      <c r="K31" s="323">
        <v>694.43854062928767</v>
      </c>
      <c r="L31" s="323">
        <v>656.29098319059005</v>
      </c>
      <c r="M31" s="323">
        <v>680.17933290203052</v>
      </c>
      <c r="N31" s="323">
        <v>621.64416276292854</v>
      </c>
      <c r="O31" s="316">
        <v>633.88917497677767</v>
      </c>
      <c r="P31" s="316">
        <v>583.40142468445288</v>
      </c>
      <c r="Q31" s="316">
        <v>582.31198781174419</v>
      </c>
    </row>
    <row r="32" spans="2:28" ht="14.25" customHeight="1" x14ac:dyDescent="0.3">
      <c r="B32" s="93" t="s">
        <v>214</v>
      </c>
      <c r="C32" s="159" t="s">
        <v>182</v>
      </c>
      <c r="D32" s="102"/>
      <c r="E32" s="102">
        <v>-13.737697061737435</v>
      </c>
      <c r="F32" s="102">
        <v>-27.663128893626105</v>
      </c>
      <c r="G32" s="102">
        <v>-38.397172620265032</v>
      </c>
      <c r="H32" s="102">
        <v>-47.52285971876497</v>
      </c>
      <c r="I32" s="102">
        <v>-54.250545221596639</v>
      </c>
      <c r="J32" s="102">
        <v>-53.152439434461776</v>
      </c>
      <c r="K32" s="102">
        <v>-53.561899981756241</v>
      </c>
      <c r="L32" s="102">
        <v>-56.112879572930254</v>
      </c>
      <c r="M32" s="102">
        <v>-54.515433629268429</v>
      </c>
      <c r="N32" s="102">
        <v>-58.429764310053066</v>
      </c>
      <c r="O32" s="99">
        <v>-57.610922801924715</v>
      </c>
      <c r="P32" s="99">
        <v>-60.987110989358115</v>
      </c>
      <c r="Q32" s="99">
        <v>-61.059963193690791</v>
      </c>
      <c r="R32" s="99"/>
      <c r="S32" s="99"/>
      <c r="T32" s="99"/>
      <c r="U32" s="99"/>
      <c r="V32" s="99"/>
      <c r="W32" s="99"/>
      <c r="X32" s="99"/>
      <c r="Y32" s="99"/>
      <c r="Z32" s="99"/>
      <c r="AA32" s="99"/>
      <c r="AB32" s="99"/>
    </row>
    <row r="33" spans="2:28" hidden="1" outlineLevel="1" x14ac:dyDescent="0.3">
      <c r="B33" s="93" t="s">
        <v>215</v>
      </c>
      <c r="C33" s="159" t="s">
        <v>182</v>
      </c>
      <c r="D33" s="358"/>
      <c r="E33" s="358"/>
      <c r="F33" s="358"/>
      <c r="G33" s="358"/>
      <c r="H33" s="358">
        <v>0.17293541098029311</v>
      </c>
      <c r="I33" s="358">
        <v>0.78165664331173879</v>
      </c>
      <c r="J33" s="358">
        <v>0.76324455743781161</v>
      </c>
      <c r="K33" s="358">
        <v>1.1142152345445429</v>
      </c>
      <c r="L33" s="358">
        <v>3.7930426422182055</v>
      </c>
      <c r="M33" s="358">
        <v>6.665932051356811</v>
      </c>
      <c r="N33" s="358">
        <v>1.9674829422825533</v>
      </c>
      <c r="O33" s="359">
        <v>2.0749377419992174</v>
      </c>
      <c r="P33" s="359">
        <v>2.4031763210831536</v>
      </c>
      <c r="Q33" s="359">
        <v>1.7956557707788565</v>
      </c>
      <c r="R33" s="359"/>
      <c r="S33" s="359"/>
      <c r="T33" s="359"/>
      <c r="U33" s="359"/>
      <c r="V33" s="359"/>
      <c r="W33" s="359"/>
      <c r="X33" s="359"/>
      <c r="Y33" s="359"/>
      <c r="Z33" s="359"/>
      <c r="AA33" s="359"/>
      <c r="AB33" s="359"/>
    </row>
    <row r="34" spans="2:28" hidden="1" outlineLevel="1" x14ac:dyDescent="0.3">
      <c r="B34" s="93"/>
      <c r="C34" s="159"/>
      <c r="D34" s="102"/>
      <c r="E34" s="102"/>
      <c r="F34" s="102"/>
      <c r="G34" s="102"/>
      <c r="H34" s="102"/>
      <c r="I34" s="102"/>
      <c r="J34" s="102"/>
      <c r="K34" s="102"/>
      <c r="L34" s="102"/>
      <c r="M34" s="102"/>
      <c r="N34" s="102"/>
      <c r="O34" s="99"/>
      <c r="P34" s="99"/>
      <c r="Q34" s="99"/>
      <c r="R34" s="99"/>
      <c r="S34" s="99"/>
      <c r="T34" s="99"/>
      <c r="U34" s="99"/>
      <c r="V34" s="99"/>
      <c r="W34" s="99"/>
      <c r="X34" s="99"/>
      <c r="Y34" s="99"/>
      <c r="Z34" s="99"/>
      <c r="AA34" s="99"/>
      <c r="AB34" s="99"/>
    </row>
    <row r="35" spans="2:28" hidden="1" outlineLevel="1" x14ac:dyDescent="0.3">
      <c r="B35" s="93" t="s">
        <v>252</v>
      </c>
      <c r="C35" s="159"/>
      <c r="D35" s="102"/>
      <c r="E35" s="102"/>
      <c r="F35" s="102"/>
      <c r="G35" s="102"/>
      <c r="H35" s="102"/>
      <c r="I35" s="102"/>
      <c r="J35" s="102"/>
      <c r="K35" s="102"/>
      <c r="L35" s="102"/>
      <c r="M35" s="102"/>
      <c r="N35" s="102"/>
      <c r="O35" s="99"/>
      <c r="P35" s="99"/>
      <c r="Q35" s="99"/>
      <c r="R35" s="99"/>
      <c r="S35" s="99"/>
      <c r="T35" s="99"/>
      <c r="U35" s="99"/>
      <c r="V35" s="99"/>
      <c r="W35" s="99"/>
      <c r="X35" s="99"/>
      <c r="Y35" s="99"/>
      <c r="Z35" s="99"/>
      <c r="AA35" s="99"/>
      <c r="AB35" s="99"/>
    </row>
    <row r="36" spans="2:28" hidden="1" outlineLevel="1" x14ac:dyDescent="0.3">
      <c r="B36" s="93" t="s">
        <v>253</v>
      </c>
      <c r="C36" s="159" t="s">
        <v>257</v>
      </c>
      <c r="D36" s="59"/>
      <c r="E36" s="59"/>
      <c r="F36" s="59"/>
      <c r="G36" s="59"/>
      <c r="H36" s="59"/>
      <c r="I36" s="59"/>
      <c r="J36" s="59"/>
      <c r="K36" s="59"/>
      <c r="L36" s="59"/>
      <c r="M36" s="59">
        <v>3178</v>
      </c>
      <c r="N36" s="59">
        <v>6957</v>
      </c>
      <c r="O36" s="29">
        <v>5256</v>
      </c>
      <c r="P36" s="29">
        <v>4094</v>
      </c>
      <c r="Q36" s="29">
        <v>3517</v>
      </c>
      <c r="R36" s="29"/>
      <c r="S36" s="29"/>
      <c r="T36" s="29"/>
      <c r="U36" s="29"/>
      <c r="V36" s="29"/>
      <c r="W36" s="29"/>
      <c r="X36" s="29"/>
      <c r="Y36" s="29"/>
      <c r="Z36" s="29"/>
      <c r="AA36" s="29"/>
      <c r="AB36" s="29"/>
    </row>
    <row r="37" spans="2:28" hidden="1" outlineLevel="1" x14ac:dyDescent="0.3">
      <c r="B37" s="93" t="s">
        <v>254</v>
      </c>
      <c r="C37" s="159" t="s">
        <v>257</v>
      </c>
      <c r="D37" s="59"/>
      <c r="E37" s="59"/>
      <c r="F37" s="59"/>
      <c r="G37" s="59"/>
      <c r="H37" s="59">
        <v>692.00019999999995</v>
      </c>
      <c r="I37" s="59">
        <v>2818</v>
      </c>
      <c r="J37" s="59">
        <v>2816.2</v>
      </c>
      <c r="K37" s="59">
        <v>3957.7934999999998</v>
      </c>
      <c r="L37" s="59">
        <v>14323.4614</v>
      </c>
      <c r="M37" s="59">
        <v>27658.3861</v>
      </c>
      <c r="N37" s="59">
        <v>3961.8</v>
      </c>
      <c r="O37" s="29">
        <v>5023.9435999999996</v>
      </c>
      <c r="P37" s="29">
        <v>6665.0464999999995</v>
      </c>
      <c r="Q37" s="29">
        <v>4506.0915999999997</v>
      </c>
      <c r="R37" s="29"/>
      <c r="S37" s="29"/>
      <c r="T37" s="29"/>
      <c r="U37" s="29"/>
      <c r="V37" s="29"/>
      <c r="W37" s="29"/>
      <c r="X37" s="29"/>
      <c r="Y37" s="29"/>
      <c r="Z37" s="29"/>
      <c r="AA37" s="29"/>
      <c r="AB37" s="29"/>
    </row>
    <row r="38" spans="2:28" hidden="1" outlineLevel="1" x14ac:dyDescent="0.3">
      <c r="B38" s="93" t="s">
        <v>255</v>
      </c>
      <c r="C38" s="159" t="s">
        <v>257</v>
      </c>
      <c r="D38" s="59"/>
      <c r="E38" s="59"/>
      <c r="F38" s="59"/>
      <c r="G38" s="59"/>
      <c r="H38" s="59"/>
      <c r="I38" s="59"/>
      <c r="J38" s="59"/>
      <c r="K38" s="59"/>
      <c r="L38" s="59"/>
      <c r="M38" s="59"/>
      <c r="N38" s="59"/>
      <c r="O38" s="29"/>
      <c r="P38" s="29"/>
      <c r="Q38" s="29"/>
      <c r="R38" s="29"/>
      <c r="S38" s="29"/>
      <c r="T38" s="29"/>
      <c r="U38" s="29"/>
      <c r="V38" s="29"/>
      <c r="W38" s="29"/>
      <c r="X38" s="29"/>
      <c r="Y38" s="29"/>
      <c r="Z38" s="29"/>
      <c r="AA38" s="29"/>
      <c r="AB38" s="29"/>
    </row>
    <row r="39" spans="2:28" s="76" customFormat="1" hidden="1" outlineLevel="1" x14ac:dyDescent="0.3">
      <c r="B39" s="371" t="s">
        <v>256</v>
      </c>
      <c r="C39" s="163" t="s">
        <v>257</v>
      </c>
      <c r="D39" s="101"/>
      <c r="E39" s="101"/>
      <c r="F39" s="101"/>
      <c r="G39" s="101"/>
      <c r="H39" s="101">
        <v>692.00019999999995</v>
      </c>
      <c r="I39" s="101">
        <v>2818</v>
      </c>
      <c r="J39" s="101">
        <v>2816.2</v>
      </c>
      <c r="K39" s="101">
        <v>3957.7934999999998</v>
      </c>
      <c r="L39" s="101">
        <v>14323.4614</v>
      </c>
      <c r="M39" s="101">
        <v>30836.3861</v>
      </c>
      <c r="N39" s="101">
        <v>10918.8</v>
      </c>
      <c r="O39" s="105">
        <v>10279.943599999999</v>
      </c>
      <c r="P39" s="105">
        <v>10759.0465</v>
      </c>
      <c r="Q39" s="105">
        <v>8023.0915999999997</v>
      </c>
      <c r="R39" s="105"/>
      <c r="S39" s="105"/>
      <c r="T39" s="105"/>
      <c r="U39" s="105"/>
      <c r="V39" s="105"/>
      <c r="W39" s="105"/>
      <c r="X39" s="105"/>
      <c r="Y39" s="105"/>
      <c r="Z39" s="105"/>
      <c r="AA39" s="105"/>
      <c r="AB39" s="105"/>
    </row>
    <row r="40" spans="2:28" s="76" customFormat="1" hidden="1" outlineLevel="1" x14ac:dyDescent="0.3">
      <c r="B40" s="371"/>
      <c r="C40" s="163"/>
      <c r="D40" s="101"/>
      <c r="E40" s="101"/>
      <c r="F40" s="101"/>
      <c r="G40" s="101"/>
      <c r="H40" s="101"/>
      <c r="I40" s="101"/>
      <c r="J40" s="101"/>
      <c r="K40" s="101"/>
      <c r="L40" s="101"/>
      <c r="M40" s="101"/>
      <c r="N40" s="101"/>
      <c r="O40" s="105"/>
      <c r="P40" s="105"/>
      <c r="Q40" s="105"/>
      <c r="R40" s="105"/>
      <c r="S40" s="105"/>
      <c r="T40" s="105"/>
      <c r="U40" s="105"/>
      <c r="V40" s="105"/>
      <c r="W40" s="105"/>
      <c r="X40" s="105"/>
      <c r="Y40" s="105"/>
      <c r="Z40" s="105"/>
      <c r="AA40" s="105"/>
      <c r="AB40" s="105"/>
    </row>
    <row r="41" spans="2:28" s="76" customFormat="1" hidden="1" outlineLevel="1" x14ac:dyDescent="0.3">
      <c r="B41" s="371" t="s">
        <v>258</v>
      </c>
      <c r="C41" s="163" t="s">
        <v>257</v>
      </c>
      <c r="D41" s="101">
        <v>643772.66000000015</v>
      </c>
      <c r="E41" s="101">
        <v>593774.30000000005</v>
      </c>
      <c r="F41" s="101">
        <v>497364.55999999994</v>
      </c>
      <c r="G41" s="101">
        <v>407989.54000000004</v>
      </c>
      <c r="H41" s="101">
        <v>398659.35</v>
      </c>
      <c r="I41" s="101">
        <v>357698.35000000003</v>
      </c>
      <c r="J41" s="101">
        <v>366161.21</v>
      </c>
      <c r="K41" s="101">
        <v>351251.27</v>
      </c>
      <c r="L41" s="101">
        <v>363301.12</v>
      </c>
      <c r="M41" s="101">
        <v>431760.37999999995</v>
      </c>
      <c r="N41" s="101">
        <v>544044.08000000019</v>
      </c>
      <c r="O41" s="105">
        <v>485153.8899999999</v>
      </c>
      <c r="P41" s="105">
        <v>436942.03999999975</v>
      </c>
      <c r="Q41" s="105">
        <v>438782.56740000006</v>
      </c>
      <c r="R41" s="105"/>
      <c r="S41" s="105"/>
      <c r="T41" s="105"/>
      <c r="U41" s="105"/>
      <c r="V41" s="105"/>
      <c r="W41" s="105"/>
      <c r="X41" s="105"/>
      <c r="Y41" s="105"/>
      <c r="Z41" s="105"/>
      <c r="AA41" s="105"/>
      <c r="AB41" s="105"/>
    </row>
    <row r="42" spans="2:28" hidden="1" outlineLevel="1" x14ac:dyDescent="0.3">
      <c r="B42" s="371"/>
      <c r="C42" s="163"/>
      <c r="D42" s="59"/>
      <c r="E42" s="59"/>
      <c r="F42" s="59"/>
      <c r="G42" s="59"/>
      <c r="H42" s="59"/>
      <c r="I42" s="59"/>
      <c r="J42" s="59"/>
      <c r="K42" s="59"/>
      <c r="L42" s="59"/>
      <c r="M42" s="59"/>
      <c r="N42" s="59"/>
      <c r="O42" s="29"/>
      <c r="P42" s="29"/>
      <c r="Q42" s="29"/>
      <c r="R42" s="29"/>
      <c r="S42" s="29"/>
      <c r="T42" s="29"/>
      <c r="U42" s="29"/>
      <c r="V42" s="29"/>
      <c r="W42" s="29"/>
      <c r="X42" s="29"/>
      <c r="Y42" s="29"/>
      <c r="Z42" s="29"/>
      <c r="AA42" s="29"/>
      <c r="AB42" s="29"/>
    </row>
    <row r="43" spans="2:28" ht="20" hidden="1" outlineLevel="1" x14ac:dyDescent="0.3">
      <c r="B43" s="378" t="s">
        <v>212</v>
      </c>
      <c r="C43" s="163" t="s">
        <v>257</v>
      </c>
      <c r="D43" s="101">
        <v>643772.66000000015</v>
      </c>
      <c r="E43" s="101">
        <v>593774.30000000005</v>
      </c>
      <c r="F43" s="101">
        <v>497364.55999999994</v>
      </c>
      <c r="G43" s="101">
        <v>407989.54000000004</v>
      </c>
      <c r="H43" s="101">
        <v>399351.35019999999</v>
      </c>
      <c r="I43" s="101">
        <v>360516.35000000003</v>
      </c>
      <c r="J43" s="101">
        <v>368977.41000000003</v>
      </c>
      <c r="K43" s="101">
        <v>355209.06350000005</v>
      </c>
      <c r="L43" s="101">
        <v>377624.58140000002</v>
      </c>
      <c r="M43" s="101">
        <v>462596.76609999995</v>
      </c>
      <c r="N43" s="101">
        <v>554962.88000000024</v>
      </c>
      <c r="O43" s="105">
        <v>495433.8335999999</v>
      </c>
      <c r="P43" s="105">
        <v>447701.08649999974</v>
      </c>
      <c r="Q43" s="105">
        <v>446805.65900000004</v>
      </c>
      <c r="R43" s="105"/>
      <c r="S43" s="105"/>
      <c r="T43" s="105"/>
      <c r="U43" s="105"/>
      <c r="V43" s="105"/>
      <c r="W43" s="105"/>
      <c r="X43" s="105"/>
      <c r="Y43" s="105"/>
      <c r="Z43" s="105"/>
      <c r="AA43" s="105"/>
      <c r="AB43" s="105"/>
    </row>
    <row r="44" spans="2:28" hidden="1" outlineLevel="1" x14ac:dyDescent="0.3">
      <c r="B44" s="93"/>
      <c r="C44" s="1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row>
    <row r="45" spans="2:28" hidden="1" outlineLevel="1" x14ac:dyDescent="0.3">
      <c r="B45" s="371" t="s">
        <v>211</v>
      </c>
      <c r="C45" s="159"/>
      <c r="D45" s="59"/>
      <c r="E45" s="59"/>
      <c r="F45" s="59"/>
      <c r="G45" s="59"/>
      <c r="H45" s="59"/>
      <c r="I45" s="59"/>
      <c r="J45" s="59"/>
      <c r="K45" s="59"/>
      <c r="L45" s="59"/>
      <c r="M45" s="59"/>
      <c r="N45" s="59"/>
      <c r="O45" s="29"/>
      <c r="P45" s="29"/>
      <c r="Q45" s="29"/>
      <c r="R45" s="29"/>
      <c r="S45" s="29"/>
      <c r="T45" s="29"/>
      <c r="U45" s="29"/>
      <c r="V45" s="29"/>
      <c r="W45" s="29"/>
      <c r="X45" s="29"/>
      <c r="Y45" s="29"/>
      <c r="Z45" s="29"/>
      <c r="AA45" s="29"/>
      <c r="AB45" s="29"/>
    </row>
    <row r="46" spans="2:28" hidden="1" outlineLevel="1" x14ac:dyDescent="0.3">
      <c r="B46" s="93" t="s">
        <v>216</v>
      </c>
      <c r="C46" s="159" t="s">
        <v>257</v>
      </c>
      <c r="D46" s="59">
        <v>643772.66000000015</v>
      </c>
      <c r="E46" s="59">
        <v>688335.78489663196</v>
      </c>
      <c r="F46" s="59">
        <v>687567.14576250885</v>
      </c>
      <c r="G46" s="59">
        <v>662290.28334211395</v>
      </c>
      <c r="H46" s="59">
        <v>761000.59580190491</v>
      </c>
      <c r="I46" s="59">
        <v>788023.27097936592</v>
      </c>
      <c r="J46" s="59">
        <v>787612.85656232294</v>
      </c>
      <c r="K46" s="59">
        <v>764908.692130927</v>
      </c>
      <c r="L46" s="59">
        <v>860445.10946559999</v>
      </c>
      <c r="M46" s="59">
        <v>1017041.1702499421</v>
      </c>
      <c r="N46" s="59">
        <v>1335000.5617942861</v>
      </c>
      <c r="O46" s="29">
        <v>1168777.1151160977</v>
      </c>
      <c r="P46" s="29">
        <v>1147572.2456183045</v>
      </c>
      <c r="Q46" s="29">
        <v>1147419.7141169806</v>
      </c>
      <c r="R46" s="29"/>
      <c r="S46" s="29"/>
      <c r="T46" s="29"/>
      <c r="U46" s="29"/>
      <c r="V46" s="29"/>
      <c r="W46" s="29"/>
      <c r="X46" s="29"/>
      <c r="Y46" s="29"/>
      <c r="Z46" s="29"/>
      <c r="AA46" s="29"/>
      <c r="AB46" s="29"/>
    </row>
    <row r="47" spans="2:28" hidden="1" outlineLevel="1" x14ac:dyDescent="0.3">
      <c r="B47" s="93" t="s">
        <v>217</v>
      </c>
      <c r="C47" s="159" t="s">
        <v>257</v>
      </c>
      <c r="D47" s="59"/>
      <c r="E47" s="59">
        <v>94561.484896631911</v>
      </c>
      <c r="F47" s="59">
        <v>190202.58576250891</v>
      </c>
      <c r="G47" s="59">
        <v>254300.74334211391</v>
      </c>
      <c r="H47" s="59">
        <v>361649.24560190493</v>
      </c>
      <c r="I47" s="59">
        <v>427506.92097936588</v>
      </c>
      <c r="J47" s="59">
        <v>418635.4465623229</v>
      </c>
      <c r="K47" s="59">
        <v>409699.62863092695</v>
      </c>
      <c r="L47" s="59">
        <v>482820.52806559997</v>
      </c>
      <c r="M47" s="59">
        <v>554444.4041499421</v>
      </c>
      <c r="N47" s="59">
        <v>780037.68179428589</v>
      </c>
      <c r="O47" s="29">
        <v>673343.28151609784</v>
      </c>
      <c r="P47" s="29">
        <v>699871.15911830473</v>
      </c>
      <c r="Q47" s="29">
        <v>700614.05511698057</v>
      </c>
      <c r="R47" s="29"/>
      <c r="S47" s="29"/>
      <c r="T47" s="29"/>
      <c r="U47" s="29"/>
      <c r="V47" s="29"/>
      <c r="W47" s="29"/>
      <c r="X47" s="29"/>
      <c r="Y47" s="29"/>
      <c r="Z47" s="29"/>
      <c r="AA47" s="29"/>
      <c r="AB47" s="29"/>
    </row>
    <row r="48" spans="2:28" hidden="1" outlineLevel="1" x14ac:dyDescent="0.3">
      <c r="B48" s="93" t="s">
        <v>218</v>
      </c>
      <c r="C48" s="159" t="s">
        <v>295</v>
      </c>
      <c r="D48" s="59"/>
      <c r="E48" s="223">
        <v>2.7530311249999992</v>
      </c>
      <c r="F48" s="223">
        <v>2.8979274999999993</v>
      </c>
      <c r="G48" s="223">
        <v>3.0504499999999997</v>
      </c>
      <c r="H48" s="223">
        <v>3.2109999999999999</v>
      </c>
      <c r="I48" s="223">
        <v>3.38</v>
      </c>
      <c r="J48" s="223">
        <v>3.22</v>
      </c>
      <c r="K48" s="223">
        <v>4.62</v>
      </c>
      <c r="L48" s="223">
        <v>4.62</v>
      </c>
      <c r="M48" s="223">
        <v>3.42</v>
      </c>
      <c r="N48" s="223">
        <v>3.95</v>
      </c>
      <c r="O48" s="223">
        <v>3.9304351679612446</v>
      </c>
      <c r="P48" s="223">
        <v>4.1399999999999997</v>
      </c>
      <c r="Q48" s="223">
        <v>3.82</v>
      </c>
      <c r="R48" s="223"/>
      <c r="S48" s="223"/>
      <c r="T48" s="223"/>
      <c r="U48" s="223"/>
      <c r="V48" s="223"/>
      <c r="W48" s="223"/>
      <c r="X48" s="223"/>
      <c r="Y48" s="223"/>
      <c r="Z48" s="223"/>
      <c r="AA48" s="223"/>
      <c r="AB48" s="223"/>
    </row>
    <row r="49" spans="2:28" s="76" customFormat="1" hidden="1" outlineLevel="1" x14ac:dyDescent="0.3">
      <c r="B49" s="371" t="s">
        <v>219</v>
      </c>
      <c r="C49" s="163" t="s">
        <v>239</v>
      </c>
      <c r="D49" s="101"/>
      <c r="E49" s="382">
        <v>260330.71114664499</v>
      </c>
      <c r="F49" s="382">
        <v>551193.30385228293</v>
      </c>
      <c r="G49" s="382">
        <v>775731.70252795133</v>
      </c>
      <c r="H49" s="382">
        <v>1161255.7276277167</v>
      </c>
      <c r="I49" s="382">
        <v>1444973.3929102565</v>
      </c>
      <c r="J49" s="382">
        <v>1348006.1379306798</v>
      </c>
      <c r="K49" s="382">
        <v>1892812.2842748826</v>
      </c>
      <c r="L49" s="382">
        <v>2230630.839663072</v>
      </c>
      <c r="M49" s="382">
        <v>1896199.8621928019</v>
      </c>
      <c r="N49" s="382">
        <v>3081148.8430874292</v>
      </c>
      <c r="O49" s="382">
        <v>2646532.1137812994</v>
      </c>
      <c r="P49" s="382">
        <v>2897466.5987497815</v>
      </c>
      <c r="Q49" s="382">
        <v>2676345.6905468656</v>
      </c>
      <c r="R49" s="382"/>
      <c r="S49" s="382"/>
      <c r="T49" s="382"/>
      <c r="U49" s="382"/>
      <c r="V49" s="382"/>
      <c r="W49" s="382"/>
      <c r="X49" s="382"/>
      <c r="Y49" s="382"/>
      <c r="Z49" s="382"/>
      <c r="AA49" s="382"/>
      <c r="AB49" s="382"/>
    </row>
    <row r="50" spans="2:28" hidden="1" outlineLevel="1" x14ac:dyDescent="0.3">
      <c r="B50" s="93"/>
      <c r="C50" s="159"/>
      <c r="D50" s="66"/>
      <c r="E50" s="66"/>
      <c r="F50" s="66"/>
      <c r="G50" s="66"/>
      <c r="H50" s="66"/>
      <c r="I50" s="66"/>
      <c r="J50" s="66"/>
      <c r="K50" s="66"/>
      <c r="L50" s="66"/>
      <c r="M50" s="66"/>
      <c r="N50" s="66"/>
      <c r="O50" s="29"/>
      <c r="P50" s="29"/>
      <c r="Q50" s="29"/>
      <c r="R50" s="29"/>
      <c r="S50" s="29"/>
      <c r="T50" s="29"/>
      <c r="U50" s="29"/>
      <c r="V50" s="29"/>
      <c r="W50" s="29"/>
      <c r="X50" s="29"/>
      <c r="Y50" s="29"/>
      <c r="Z50" s="29"/>
      <c r="AA50" s="29"/>
      <c r="AB50" s="29"/>
    </row>
    <row r="51" spans="2:28" ht="26.5" collapsed="1" thickBot="1" x14ac:dyDescent="0.35">
      <c r="B51" s="175" t="s">
        <v>175</v>
      </c>
      <c r="C51" s="26"/>
      <c r="D51" s="94"/>
      <c r="E51" s="94"/>
      <c r="F51" s="94"/>
      <c r="G51" s="94"/>
      <c r="H51" s="94"/>
      <c r="I51" s="94"/>
      <c r="J51" s="94"/>
      <c r="K51" s="94"/>
      <c r="L51" s="94"/>
      <c r="M51" s="94"/>
      <c r="N51" s="94"/>
      <c r="O51" s="95"/>
      <c r="P51" s="95"/>
      <c r="Q51" s="95"/>
      <c r="R51" s="95"/>
      <c r="S51" s="95"/>
      <c r="T51" s="95"/>
      <c r="U51" s="95"/>
      <c r="V51" s="95"/>
      <c r="W51" s="95"/>
      <c r="X51" s="95"/>
      <c r="Y51" s="95"/>
      <c r="Z51" s="95"/>
      <c r="AA51" s="95"/>
      <c r="AB51" s="95"/>
    </row>
    <row r="52" spans="2:28" s="329" customFormat="1" ht="10.5" thickTop="1" x14ac:dyDescent="0.2">
      <c r="B52" s="372"/>
      <c r="C52" s="340"/>
      <c r="D52" s="341"/>
      <c r="E52" s="341"/>
      <c r="F52" s="341"/>
      <c r="G52" s="341"/>
      <c r="H52" s="341"/>
      <c r="I52" s="341"/>
      <c r="J52" s="341"/>
      <c r="K52" s="341"/>
      <c r="L52" s="341"/>
      <c r="M52" s="341"/>
      <c r="N52" s="341"/>
      <c r="O52" s="342"/>
      <c r="P52" s="342"/>
      <c r="Q52" s="342"/>
      <c r="R52" s="342"/>
      <c r="S52" s="342"/>
      <c r="T52" s="342"/>
      <c r="U52" s="342"/>
      <c r="V52" s="342"/>
      <c r="W52" s="342"/>
      <c r="X52" s="342"/>
      <c r="Y52" s="342"/>
      <c r="Z52" s="342"/>
      <c r="AA52" s="342"/>
      <c r="AB52" s="342"/>
    </row>
    <row r="53" spans="2:28" ht="25" x14ac:dyDescent="0.3">
      <c r="B53" s="367" t="s">
        <v>159</v>
      </c>
      <c r="C53" s="159"/>
      <c r="D53" s="66"/>
      <c r="E53" s="66"/>
      <c r="F53" s="66"/>
      <c r="G53" s="66"/>
      <c r="H53" s="66"/>
      <c r="I53" s="66"/>
      <c r="J53" s="66"/>
      <c r="K53" s="66"/>
      <c r="L53" s="66"/>
      <c r="M53" s="66"/>
      <c r="N53" s="66"/>
      <c r="O53" s="29"/>
      <c r="P53" s="29"/>
      <c r="Q53" s="29"/>
      <c r="R53" s="29"/>
      <c r="S53" s="29"/>
      <c r="T53" s="29"/>
      <c r="U53" s="29"/>
      <c r="V53" s="29"/>
      <c r="W53" s="29"/>
      <c r="X53" s="29"/>
      <c r="Y53" s="29"/>
      <c r="Z53" s="29"/>
      <c r="AA53" s="29"/>
      <c r="AB53" s="29"/>
    </row>
    <row r="54" spans="2:28" s="329" customFormat="1" ht="10.5" thickBot="1" x14ac:dyDescent="0.25">
      <c r="B54" s="368"/>
      <c r="C54" s="335"/>
      <c r="D54" s="336"/>
      <c r="E54" s="336"/>
      <c r="F54" s="336"/>
      <c r="G54" s="336"/>
      <c r="H54" s="336"/>
      <c r="I54" s="336"/>
      <c r="J54" s="336"/>
      <c r="K54" s="336"/>
      <c r="L54" s="336"/>
      <c r="M54" s="336"/>
      <c r="N54" s="336"/>
      <c r="O54" s="337"/>
      <c r="P54" s="337"/>
      <c r="Q54" s="337"/>
      <c r="R54" s="337"/>
      <c r="S54" s="337"/>
      <c r="T54" s="337"/>
      <c r="U54" s="337"/>
      <c r="V54" s="337"/>
      <c r="W54" s="337"/>
      <c r="X54" s="337"/>
      <c r="Y54" s="337"/>
      <c r="Z54" s="337"/>
      <c r="AA54" s="337"/>
      <c r="AB54" s="337"/>
    </row>
    <row r="55" spans="2:28" s="76" customFormat="1" ht="18.5" thickTop="1" x14ac:dyDescent="0.3">
      <c r="B55" s="369" t="s">
        <v>220</v>
      </c>
      <c r="C55" s="318" t="s">
        <v>236</v>
      </c>
      <c r="D55" s="315">
        <v>528.0611403484321</v>
      </c>
      <c r="E55" s="315">
        <v>517.9385444058222</v>
      </c>
      <c r="F55" s="315">
        <v>507.33341213086089</v>
      </c>
      <c r="G55" s="315">
        <v>446.89555363380401</v>
      </c>
      <c r="H55" s="315">
        <v>383.61151723744916</v>
      </c>
      <c r="I55" s="315">
        <v>406.53812870347781</v>
      </c>
      <c r="J55" s="315">
        <v>373.25360640455062</v>
      </c>
      <c r="K55" s="315">
        <v>343.81984393517638</v>
      </c>
      <c r="L55" s="315">
        <v>324.81421206759921</v>
      </c>
      <c r="M55" s="315">
        <v>336.31871198776679</v>
      </c>
      <c r="N55" s="315">
        <v>310.99744087264509</v>
      </c>
      <c r="O55" s="315">
        <v>300.05490368203806</v>
      </c>
      <c r="P55" s="315">
        <v>296.66790658823714</v>
      </c>
      <c r="Q55" s="315">
        <v>283.93488351301193</v>
      </c>
    </row>
    <row r="56" spans="2:28" x14ac:dyDescent="0.3">
      <c r="B56" s="93" t="s">
        <v>214</v>
      </c>
      <c r="C56" s="159" t="s">
        <v>182</v>
      </c>
      <c r="D56" s="59"/>
      <c r="E56" s="102">
        <v>-1.9169363486831625</v>
      </c>
      <c r="F56" s="102">
        <v>-3.9252515729323263</v>
      </c>
      <c r="G56" s="102">
        <v>-15.370490368041922</v>
      </c>
      <c r="H56" s="102">
        <v>-27.354715595180956</v>
      </c>
      <c r="I56" s="102">
        <v>-23.013057079861891</v>
      </c>
      <c r="J56" s="102">
        <v>-29.316213997821233</v>
      </c>
      <c r="K56" s="102">
        <v>-34.890144783554277</v>
      </c>
      <c r="L56" s="102">
        <v>-38.489279507809243</v>
      </c>
      <c r="M56" s="102">
        <v>-37.821035239682608</v>
      </c>
      <c r="N56" s="102">
        <v>-42.502459044644326</v>
      </c>
      <c r="O56" s="102">
        <v>-44.525527075387636</v>
      </c>
      <c r="P56" s="102">
        <v>-45.151718736547437</v>
      </c>
      <c r="Q56" s="102">
        <v>-47.505813721055858</v>
      </c>
      <c r="R56" s="102"/>
      <c r="S56" s="102"/>
      <c r="T56" s="102"/>
      <c r="U56" s="102"/>
      <c r="V56" s="102"/>
      <c r="W56" s="102"/>
      <c r="X56" s="102"/>
      <c r="Y56" s="102"/>
      <c r="Z56" s="102"/>
      <c r="AA56" s="102"/>
      <c r="AB56" s="102"/>
    </row>
    <row r="57" spans="2:28" x14ac:dyDescent="0.3">
      <c r="B57" s="93" t="s">
        <v>108</v>
      </c>
      <c r="C57" s="159" t="s">
        <v>182</v>
      </c>
      <c r="D57" s="59"/>
      <c r="E57" s="59"/>
      <c r="F57" s="59">
        <v>17.544353071551296</v>
      </c>
      <c r="G57" s="59">
        <v>19.878013373443206</v>
      </c>
      <c r="H57" s="59">
        <v>21.683379296990253</v>
      </c>
      <c r="I57" s="59">
        <v>15.520787438804398</v>
      </c>
      <c r="J57" s="59">
        <v>9.7495964191170312</v>
      </c>
      <c r="K57" s="59">
        <v>8.230478994100288</v>
      </c>
      <c r="L57" s="59">
        <v>3.0284057962619806</v>
      </c>
      <c r="M57" s="59">
        <v>8.4200952139976319</v>
      </c>
      <c r="N57" s="59">
        <v>21.677450037150972</v>
      </c>
      <c r="O57" s="59">
        <v>34.592109598969536</v>
      </c>
      <c r="P57" s="59">
        <v>37.210152207516771</v>
      </c>
      <c r="Q57" s="59">
        <v>41.318931742137835</v>
      </c>
      <c r="R57" s="59"/>
      <c r="S57" s="59"/>
      <c r="T57" s="59"/>
      <c r="U57" s="59"/>
      <c r="V57" s="59"/>
      <c r="W57" s="59"/>
      <c r="X57" s="59"/>
      <c r="Y57" s="59"/>
      <c r="Z57" s="59"/>
      <c r="AA57" s="59"/>
      <c r="AB57" s="59"/>
    </row>
    <row r="58" spans="2:28" hidden="1" outlineLevel="1" x14ac:dyDescent="0.3">
      <c r="B58" s="93"/>
      <c r="C58" s="1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row>
    <row r="59" spans="2:28" ht="20" hidden="1" outlineLevel="1" x14ac:dyDescent="0.3">
      <c r="B59" s="381" t="s">
        <v>3</v>
      </c>
      <c r="C59" s="164"/>
      <c r="D59" s="66"/>
      <c r="E59" s="66"/>
      <c r="F59" s="66"/>
      <c r="G59" s="66"/>
      <c r="H59" s="66"/>
      <c r="I59" s="66"/>
      <c r="J59" s="66"/>
      <c r="K59" s="66"/>
      <c r="L59" s="66"/>
      <c r="M59" s="66"/>
      <c r="N59" s="66"/>
      <c r="O59" s="29"/>
      <c r="P59" s="29"/>
      <c r="Q59" s="29"/>
      <c r="R59" s="29"/>
      <c r="S59" s="29"/>
      <c r="T59" s="29"/>
      <c r="U59" s="29"/>
      <c r="V59" s="29"/>
      <c r="W59" s="29"/>
      <c r="X59" s="29"/>
      <c r="Y59" s="29"/>
      <c r="Z59" s="29"/>
      <c r="AA59" s="29"/>
      <c r="AB59" s="29"/>
    </row>
    <row r="60" spans="2:28" hidden="1" outlineLevel="1" x14ac:dyDescent="0.3">
      <c r="B60" s="373" t="s">
        <v>163</v>
      </c>
      <c r="C60" s="173" t="s">
        <v>236</v>
      </c>
      <c r="D60" s="171">
        <v>462.43384436701507</v>
      </c>
      <c r="E60" s="171">
        <v>451.3597870953725</v>
      </c>
      <c r="F60" s="171">
        <v>447.87553340032105</v>
      </c>
      <c r="G60" s="171">
        <v>394.62636858944694</v>
      </c>
      <c r="H60" s="171">
        <v>340.40798440533547</v>
      </c>
      <c r="I60" s="171">
        <v>330.79208964509706</v>
      </c>
      <c r="J60" s="171">
        <v>301.48788276930554</v>
      </c>
      <c r="K60" s="171">
        <v>272.31878685933714</v>
      </c>
      <c r="L60" s="171">
        <v>256.72810883710582</v>
      </c>
      <c r="M60" s="171">
        <v>244.42337268971204</v>
      </c>
      <c r="N60" s="171">
        <v>238.9600709729886</v>
      </c>
      <c r="O60" s="171">
        <v>232.26408624603044</v>
      </c>
      <c r="P60" s="171">
        <v>222.27707135019901</v>
      </c>
      <c r="Q60" s="171">
        <v>212.64135353240468</v>
      </c>
      <c r="R60" s="171"/>
      <c r="S60" s="171"/>
      <c r="T60" s="171"/>
      <c r="U60" s="171"/>
      <c r="V60" s="171"/>
      <c r="W60" s="171"/>
      <c r="X60" s="171"/>
      <c r="Y60" s="171"/>
      <c r="Z60" s="171"/>
      <c r="AA60" s="171"/>
      <c r="AB60" s="171"/>
    </row>
    <row r="61" spans="2:28" hidden="1" outlineLevel="1" x14ac:dyDescent="0.3">
      <c r="B61" s="93" t="s">
        <v>214</v>
      </c>
      <c r="C61" s="159" t="s">
        <v>182</v>
      </c>
      <c r="D61" s="59"/>
      <c r="E61" s="102">
        <v>-2.3947333021874457</v>
      </c>
      <c r="F61" s="102">
        <v>-3.1481932267785484</v>
      </c>
      <c r="G61" s="102">
        <v>-14.663173252464642</v>
      </c>
      <c r="H61" s="102">
        <v>-26.387744203435204</v>
      </c>
      <c r="I61" s="102">
        <v>-28.467154021157516</v>
      </c>
      <c r="J61" s="102">
        <v>-34.804105183523987</v>
      </c>
      <c r="K61" s="102">
        <v>-41.111838984862729</v>
      </c>
      <c r="L61" s="102">
        <v>-44.48327864312823</v>
      </c>
      <c r="M61" s="102">
        <v>-45.308558018384787</v>
      </c>
      <c r="N61" s="102">
        <v>-46.531010051429725</v>
      </c>
      <c r="O61" s="102">
        <v>-48.029283543748761</v>
      </c>
      <c r="P61" s="102">
        <v>-50.26394809212762</v>
      </c>
      <c r="Q61" s="102">
        <v>-52.420007458234622</v>
      </c>
      <c r="R61" s="102"/>
      <c r="S61" s="102"/>
      <c r="T61" s="102"/>
      <c r="U61" s="102"/>
      <c r="V61" s="102"/>
      <c r="W61" s="102"/>
      <c r="X61" s="102"/>
      <c r="Y61" s="102"/>
      <c r="Z61" s="102"/>
      <c r="AA61" s="102"/>
      <c r="AB61" s="102"/>
    </row>
    <row r="62" spans="2:28" hidden="1" outlineLevel="1" x14ac:dyDescent="0.3">
      <c r="B62" s="93" t="s">
        <v>108</v>
      </c>
      <c r="C62" s="159" t="s">
        <v>182</v>
      </c>
      <c r="D62" s="59"/>
      <c r="E62" s="59"/>
      <c r="F62" s="59">
        <v>19.873460021007453</v>
      </c>
      <c r="G62" s="59">
        <v>22.510902713921233</v>
      </c>
      <c r="H62" s="59">
        <v>24.435367006694541</v>
      </c>
      <c r="I62" s="59">
        <v>19.074796764776586</v>
      </c>
      <c r="J62" s="59">
        <v>12.070375734499731</v>
      </c>
      <c r="K62" s="59">
        <v>10.391504882566208</v>
      </c>
      <c r="L62" s="59">
        <v>3.8315603499339628</v>
      </c>
      <c r="M62" s="59">
        <v>11.585780631465926</v>
      </c>
      <c r="N62" s="59">
        <v>28.212376480925272</v>
      </c>
      <c r="O62" s="59">
        <v>44.688493523198325</v>
      </c>
      <c r="P62" s="59">
        <v>49.663502817353404</v>
      </c>
      <c r="Q62" s="59">
        <v>55.172175478548944</v>
      </c>
      <c r="R62" s="59"/>
      <c r="S62" s="59"/>
      <c r="T62" s="59"/>
      <c r="U62" s="59"/>
      <c r="V62" s="59"/>
      <c r="W62" s="59"/>
      <c r="X62" s="59"/>
      <c r="Y62" s="59"/>
      <c r="Z62" s="59"/>
      <c r="AA62" s="59"/>
      <c r="AB62" s="59"/>
    </row>
    <row r="63" spans="2:28" hidden="1" outlineLevel="1" x14ac:dyDescent="0.3">
      <c r="B63" s="93"/>
      <c r="C63" s="1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row>
    <row r="64" spans="2:28" hidden="1" outlineLevel="1" x14ac:dyDescent="0.3">
      <c r="B64" s="93" t="s">
        <v>259</v>
      </c>
      <c r="C64" s="1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row>
    <row r="65" spans="2:28" hidden="1" outlineLevel="1" x14ac:dyDescent="0.3">
      <c r="B65" s="93" t="s">
        <v>260</v>
      </c>
      <c r="C65" s="159" t="s">
        <v>237</v>
      </c>
      <c r="D65" s="59"/>
      <c r="E65" s="59"/>
      <c r="F65" s="59"/>
      <c r="G65" s="59"/>
      <c r="H65" s="59"/>
      <c r="I65" s="59"/>
      <c r="J65" s="59"/>
      <c r="K65" s="59"/>
      <c r="L65" s="59"/>
      <c r="M65" s="59"/>
      <c r="N65" s="59"/>
      <c r="O65" s="59"/>
      <c r="P65" s="59"/>
      <c r="Q65" s="59">
        <v>73.150000000000006</v>
      </c>
      <c r="R65" s="59"/>
      <c r="S65" s="59"/>
      <c r="T65" s="59"/>
      <c r="U65" s="59"/>
      <c r="V65" s="59"/>
      <c r="W65" s="59"/>
      <c r="X65" s="59"/>
      <c r="Y65" s="59"/>
      <c r="Z65" s="59"/>
      <c r="AA65" s="59"/>
      <c r="AB65" s="59"/>
    </row>
    <row r="66" spans="2:28" hidden="1" outlineLevel="1" x14ac:dyDescent="0.3">
      <c r="B66" s="374" t="s">
        <v>333</v>
      </c>
      <c r="C66" s="165" t="s">
        <v>237</v>
      </c>
      <c r="D66" s="28"/>
      <c r="E66" s="59" t="s">
        <v>105</v>
      </c>
      <c r="F66" s="59" t="s">
        <v>105</v>
      </c>
      <c r="G66" s="59" t="s">
        <v>105</v>
      </c>
      <c r="H66" s="59" t="s">
        <v>105</v>
      </c>
      <c r="I66" s="59" t="s">
        <v>105</v>
      </c>
      <c r="J66" s="59" t="s">
        <v>105</v>
      </c>
      <c r="K66" s="59"/>
      <c r="L66" s="59"/>
      <c r="M66" s="59"/>
      <c r="N66" s="59"/>
      <c r="O66" s="59">
        <v>21958.390424999991</v>
      </c>
      <c r="P66" s="59">
        <v>23093.699489999995</v>
      </c>
      <c r="Q66" s="59">
        <v>24882.342584000005</v>
      </c>
      <c r="R66" s="59"/>
      <c r="S66" s="59"/>
      <c r="T66" s="59"/>
      <c r="U66" s="59"/>
      <c r="V66" s="59"/>
      <c r="W66" s="59"/>
      <c r="X66" s="59"/>
      <c r="Y66" s="59"/>
      <c r="Z66" s="59"/>
      <c r="AA66" s="59"/>
      <c r="AB66" s="59"/>
    </row>
    <row r="67" spans="2:28" hidden="1" outlineLevel="1" x14ac:dyDescent="0.3">
      <c r="B67" s="374" t="s">
        <v>261</v>
      </c>
      <c r="C67" s="165" t="s">
        <v>237</v>
      </c>
      <c r="D67" s="59"/>
      <c r="E67" s="59"/>
      <c r="F67" s="59">
        <v>40924.800144000001</v>
      </c>
      <c r="G67" s="59">
        <v>39343.049783999973</v>
      </c>
      <c r="H67" s="59">
        <v>42329.606184000011</v>
      </c>
      <c r="I67" s="59">
        <v>33250.233887999973</v>
      </c>
      <c r="J67" s="59">
        <v>19166.555663999989</v>
      </c>
      <c r="K67" s="59">
        <v>14474.590055999999</v>
      </c>
      <c r="L67" s="59">
        <v>5659.9541280000012</v>
      </c>
      <c r="M67" s="59">
        <v>19259.596944000001</v>
      </c>
      <c r="N67" s="59">
        <v>60184.836432000004</v>
      </c>
      <c r="O67" s="59">
        <v>59165.749080000001</v>
      </c>
      <c r="P67" s="59">
        <v>61619.81050800001</v>
      </c>
      <c r="Q67" s="59">
        <v>65062.799963999991</v>
      </c>
      <c r="R67" s="59"/>
      <c r="S67" s="59"/>
      <c r="T67" s="59"/>
      <c r="U67" s="59"/>
      <c r="V67" s="59"/>
      <c r="W67" s="59"/>
      <c r="X67" s="59"/>
      <c r="Y67" s="59"/>
      <c r="Z67" s="59"/>
      <c r="AA67" s="59"/>
      <c r="AB67" s="59"/>
    </row>
    <row r="68" spans="2:28" s="76" customFormat="1" hidden="1" outlineLevel="1" x14ac:dyDescent="0.3">
      <c r="B68" s="375" t="s">
        <v>262</v>
      </c>
      <c r="C68" s="167" t="s">
        <v>237</v>
      </c>
      <c r="D68" s="101"/>
      <c r="E68" s="101"/>
      <c r="F68" s="101">
        <v>40924.800144000001</v>
      </c>
      <c r="G68" s="101">
        <v>39343.049783999973</v>
      </c>
      <c r="H68" s="101">
        <v>42329.606184000011</v>
      </c>
      <c r="I68" s="101">
        <v>33250.233887999973</v>
      </c>
      <c r="J68" s="101">
        <v>19166.555663999989</v>
      </c>
      <c r="K68" s="101">
        <v>14474.590055999999</v>
      </c>
      <c r="L68" s="101">
        <v>5659.9541280000012</v>
      </c>
      <c r="M68" s="101">
        <v>19259.596944000001</v>
      </c>
      <c r="N68" s="101">
        <v>60184.836432000004</v>
      </c>
      <c r="O68" s="101">
        <v>81124.139504999999</v>
      </c>
      <c r="P68" s="101">
        <v>84713.509998000009</v>
      </c>
      <c r="Q68" s="101">
        <v>90018.292547999998</v>
      </c>
      <c r="R68" s="101"/>
      <c r="S68" s="101"/>
      <c r="T68" s="101"/>
      <c r="U68" s="101"/>
      <c r="V68" s="101"/>
      <c r="W68" s="101"/>
      <c r="X68" s="101"/>
      <c r="Y68" s="101"/>
      <c r="Z68" s="101"/>
      <c r="AA68" s="101"/>
      <c r="AB68" s="101"/>
    </row>
    <row r="69" spans="2:28" s="76" customFormat="1" hidden="1" outlineLevel="1" x14ac:dyDescent="0.3">
      <c r="B69" s="375"/>
      <c r="C69" s="167"/>
      <c r="D69" s="101"/>
      <c r="E69" s="101"/>
      <c r="F69" s="101"/>
      <c r="G69" s="101"/>
      <c r="H69" s="101"/>
      <c r="I69" s="101"/>
      <c r="J69" s="101"/>
      <c r="K69" s="101"/>
      <c r="L69" s="101"/>
      <c r="M69" s="101"/>
      <c r="N69" s="101"/>
      <c r="O69" s="101"/>
      <c r="P69" s="101"/>
      <c r="Q69" s="59"/>
      <c r="R69" s="59"/>
      <c r="S69" s="59"/>
      <c r="T69" s="59"/>
      <c r="U69" s="59"/>
      <c r="V69" s="59"/>
      <c r="W69" s="59"/>
      <c r="X69" s="59"/>
      <c r="Y69" s="59"/>
      <c r="Z69" s="59"/>
      <c r="AA69" s="59"/>
      <c r="AB69" s="59"/>
    </row>
    <row r="70" spans="2:28" s="76" customFormat="1" hidden="1" outlineLevel="1" x14ac:dyDescent="0.3">
      <c r="B70" s="375" t="s">
        <v>263</v>
      </c>
      <c r="C70" s="167"/>
      <c r="D70" s="101"/>
      <c r="E70" s="101"/>
      <c r="F70" s="101"/>
      <c r="G70" s="101"/>
      <c r="H70" s="101"/>
      <c r="I70" s="101"/>
      <c r="J70" s="101"/>
      <c r="K70" s="101"/>
      <c r="L70" s="101"/>
      <c r="M70" s="101"/>
      <c r="N70" s="101"/>
      <c r="O70" s="101"/>
      <c r="P70" s="101"/>
      <c r="Q70" s="59"/>
      <c r="R70" s="59"/>
      <c r="S70" s="59"/>
      <c r="T70" s="59"/>
      <c r="U70" s="59"/>
      <c r="V70" s="59"/>
      <c r="W70" s="59"/>
      <c r="X70" s="59"/>
      <c r="Y70" s="59"/>
      <c r="Z70" s="59"/>
      <c r="AA70" s="59"/>
      <c r="AB70" s="59"/>
    </row>
    <row r="71" spans="2:28" hidden="1" outlineLevel="1" x14ac:dyDescent="0.3">
      <c r="B71" s="374" t="s">
        <v>264</v>
      </c>
      <c r="C71" s="165" t="s">
        <v>237</v>
      </c>
      <c r="D71" s="59"/>
      <c r="E71" s="59"/>
      <c r="F71" s="59"/>
      <c r="G71" s="59"/>
      <c r="H71" s="59"/>
      <c r="I71" s="59"/>
      <c r="J71" s="59"/>
      <c r="K71" s="59"/>
      <c r="L71" s="59"/>
      <c r="M71" s="59"/>
      <c r="N71" s="59">
        <v>10315.049999999999</v>
      </c>
      <c r="O71" s="59">
        <v>9309.83</v>
      </c>
      <c r="P71" s="59">
        <v>8172.03</v>
      </c>
      <c r="Q71" s="59">
        <v>8152.0700000000006</v>
      </c>
      <c r="R71" s="59"/>
      <c r="S71" s="59"/>
      <c r="T71" s="59"/>
      <c r="U71" s="59"/>
      <c r="V71" s="59"/>
      <c r="W71" s="59"/>
      <c r="X71" s="59"/>
      <c r="Y71" s="59"/>
      <c r="Z71" s="59"/>
      <c r="AA71" s="59"/>
      <c r="AB71" s="59"/>
    </row>
    <row r="72" spans="2:28" hidden="1" outlineLevel="1" x14ac:dyDescent="0.3">
      <c r="B72" s="374" t="s">
        <v>265</v>
      </c>
      <c r="C72" s="165" t="s">
        <v>237</v>
      </c>
      <c r="D72" s="59"/>
      <c r="E72" s="59"/>
      <c r="F72" s="59"/>
      <c r="G72" s="59"/>
      <c r="H72" s="59"/>
      <c r="I72" s="59"/>
      <c r="J72" s="59"/>
      <c r="K72" s="59">
        <v>124817.939944</v>
      </c>
      <c r="L72" s="59">
        <v>142059.34587200001</v>
      </c>
      <c r="M72" s="59">
        <v>146975.18305600007</v>
      </c>
      <c r="N72" s="59">
        <v>142827.893568</v>
      </c>
      <c r="O72" s="59">
        <v>91098.530494999985</v>
      </c>
      <c r="P72" s="59">
        <v>77689.440002000003</v>
      </c>
      <c r="Q72" s="59">
        <v>64988.497451999989</v>
      </c>
      <c r="R72" s="59"/>
      <c r="S72" s="59"/>
      <c r="T72" s="59"/>
      <c r="U72" s="59"/>
      <c r="V72" s="59"/>
      <c r="W72" s="59"/>
      <c r="X72" s="59"/>
      <c r="Y72" s="59"/>
      <c r="Z72" s="59"/>
      <c r="AA72" s="59"/>
      <c r="AB72" s="59"/>
    </row>
    <row r="73" spans="2:28" s="76" customFormat="1" hidden="1" outlineLevel="1" x14ac:dyDescent="0.3">
      <c r="B73" s="375" t="s">
        <v>266</v>
      </c>
      <c r="C73" s="167" t="s">
        <v>237</v>
      </c>
      <c r="D73" s="101">
        <v>199077.77</v>
      </c>
      <c r="E73" s="101">
        <v>207760.90999999997</v>
      </c>
      <c r="F73" s="101">
        <v>165002.09985600002</v>
      </c>
      <c r="G73" s="101">
        <v>135430.26021600005</v>
      </c>
      <c r="H73" s="101">
        <v>130901.29381599999</v>
      </c>
      <c r="I73" s="101">
        <v>141064.77611199999</v>
      </c>
      <c r="J73" s="101">
        <v>139623.494336</v>
      </c>
      <c r="K73" s="101">
        <v>124817.939944</v>
      </c>
      <c r="L73" s="101">
        <v>142059.34587200001</v>
      </c>
      <c r="M73" s="101">
        <v>146975.18305600007</v>
      </c>
      <c r="N73" s="101">
        <v>153142.94356799999</v>
      </c>
      <c r="O73" s="101">
        <v>100408.36049499999</v>
      </c>
      <c r="P73" s="101">
        <v>85861.470002000002</v>
      </c>
      <c r="Q73" s="101">
        <v>73140.567451999988</v>
      </c>
      <c r="R73" s="101"/>
      <c r="S73" s="101"/>
      <c r="T73" s="101"/>
      <c r="U73" s="101"/>
      <c r="V73" s="101"/>
      <c r="W73" s="101"/>
      <c r="X73" s="101"/>
      <c r="Y73" s="101"/>
      <c r="Z73" s="101"/>
      <c r="AA73" s="101"/>
      <c r="AB73" s="101"/>
    </row>
    <row r="74" spans="2:28" s="76" customFormat="1" hidden="1" outlineLevel="1" x14ac:dyDescent="0.3">
      <c r="B74" s="375"/>
      <c r="C74" s="167"/>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row>
    <row r="75" spans="2:28" s="76" customFormat="1" ht="20" hidden="1" outlineLevel="1" x14ac:dyDescent="0.3">
      <c r="B75" s="385" t="s">
        <v>109</v>
      </c>
      <c r="C75" s="167" t="s">
        <v>237</v>
      </c>
      <c r="D75" s="101">
        <v>199077.77</v>
      </c>
      <c r="E75" s="101">
        <v>207760.90999999997</v>
      </c>
      <c r="F75" s="101">
        <v>205926.90000000002</v>
      </c>
      <c r="G75" s="101">
        <v>174773.31000000003</v>
      </c>
      <c r="H75" s="101">
        <v>173230.9</v>
      </c>
      <c r="I75" s="101">
        <v>174315.00999999995</v>
      </c>
      <c r="J75" s="101">
        <v>158790.04999999999</v>
      </c>
      <c r="K75" s="101">
        <v>139292.53</v>
      </c>
      <c r="L75" s="101">
        <v>147719.30000000002</v>
      </c>
      <c r="M75" s="101">
        <v>166234.78000000009</v>
      </c>
      <c r="N75" s="101">
        <v>213327.78</v>
      </c>
      <c r="O75" s="101">
        <v>181532.5</v>
      </c>
      <c r="P75" s="101">
        <v>170574.98</v>
      </c>
      <c r="Q75" s="101">
        <v>163158.85999999999</v>
      </c>
      <c r="R75" s="101"/>
      <c r="S75" s="101"/>
      <c r="T75" s="101"/>
      <c r="U75" s="101"/>
      <c r="V75" s="101"/>
      <c r="W75" s="101"/>
      <c r="X75" s="101"/>
      <c r="Y75" s="101"/>
      <c r="Z75" s="101"/>
      <c r="AA75" s="101"/>
      <c r="AB75" s="101"/>
    </row>
    <row r="76" spans="2:28" hidden="1" outlineLevel="1" x14ac:dyDescent="0.3">
      <c r="B76" s="93"/>
      <c r="C76" s="159"/>
      <c r="D76" s="59" t="s">
        <v>105</v>
      </c>
      <c r="E76" s="59" t="s">
        <v>105</v>
      </c>
      <c r="F76" s="59" t="s">
        <v>105</v>
      </c>
      <c r="G76" s="59" t="s">
        <v>105</v>
      </c>
      <c r="H76" s="59" t="s">
        <v>105</v>
      </c>
      <c r="I76" s="59" t="s">
        <v>105</v>
      </c>
      <c r="J76" s="59" t="s">
        <v>105</v>
      </c>
      <c r="K76" s="59" t="s">
        <v>105</v>
      </c>
      <c r="L76" s="59" t="s">
        <v>105</v>
      </c>
      <c r="M76" s="59" t="s">
        <v>105</v>
      </c>
      <c r="N76" s="59"/>
      <c r="O76" s="59"/>
      <c r="P76" s="59"/>
      <c r="Q76" s="59"/>
      <c r="R76" s="59"/>
      <c r="S76" s="59"/>
      <c r="T76" s="59"/>
      <c r="U76" s="59"/>
      <c r="V76" s="59"/>
      <c r="W76" s="59"/>
      <c r="X76" s="59"/>
      <c r="Y76" s="59"/>
      <c r="Z76" s="59"/>
      <c r="AA76" s="59"/>
      <c r="AB76" s="59"/>
    </row>
    <row r="77" spans="2:28" hidden="1" outlineLevel="1" x14ac:dyDescent="0.3">
      <c r="B77" s="371" t="s">
        <v>104</v>
      </c>
      <c r="C77" s="163"/>
      <c r="D77" s="59" t="s">
        <v>105</v>
      </c>
      <c r="E77" s="59" t="s">
        <v>105</v>
      </c>
      <c r="F77" s="59" t="s">
        <v>105</v>
      </c>
      <c r="G77" s="59" t="s">
        <v>105</v>
      </c>
      <c r="H77" s="59" t="s">
        <v>105</v>
      </c>
      <c r="I77" s="59" t="s">
        <v>105</v>
      </c>
      <c r="J77" s="59" t="s">
        <v>105</v>
      </c>
      <c r="K77" s="59" t="s">
        <v>105</v>
      </c>
      <c r="L77" s="59" t="s">
        <v>105</v>
      </c>
      <c r="M77" s="59" t="s">
        <v>105</v>
      </c>
      <c r="N77" s="59"/>
      <c r="O77" s="59"/>
      <c r="P77" s="59"/>
      <c r="Q77" s="59"/>
      <c r="R77" s="59"/>
      <c r="S77" s="59"/>
      <c r="T77" s="59"/>
      <c r="U77" s="59"/>
      <c r="V77" s="59"/>
      <c r="W77" s="59"/>
      <c r="X77" s="59"/>
      <c r="Y77" s="59"/>
      <c r="Z77" s="59"/>
      <c r="AA77" s="59"/>
      <c r="AB77" s="59"/>
    </row>
    <row r="78" spans="2:28" hidden="1" outlineLevel="1" x14ac:dyDescent="0.3">
      <c r="B78" s="374" t="s">
        <v>221</v>
      </c>
      <c r="C78" s="165" t="s">
        <v>237</v>
      </c>
      <c r="D78" s="59">
        <v>199077.77</v>
      </c>
      <c r="E78" s="59">
        <v>212858.29856213703</v>
      </c>
      <c r="F78" s="59">
        <v>212620.60756613238</v>
      </c>
      <c r="G78" s="59">
        <v>204804.08829479673</v>
      </c>
      <c r="H78" s="59">
        <v>235328.88392761903</v>
      </c>
      <c r="I78" s="59">
        <v>243685.27159056094</v>
      </c>
      <c r="J78" s="59">
        <v>243558.35662197444</v>
      </c>
      <c r="K78" s="59">
        <v>236537.40853648778</v>
      </c>
      <c r="L78" s="59">
        <v>266080.7665888</v>
      </c>
      <c r="M78" s="59">
        <v>314505.88189245062</v>
      </c>
      <c r="N78" s="59">
        <v>412830.41561714286</v>
      </c>
      <c r="O78" s="59">
        <v>361428.11921268288</v>
      </c>
      <c r="P78" s="59">
        <v>354870.80729955866</v>
      </c>
      <c r="Q78" s="59">
        <v>354823.63904743321</v>
      </c>
      <c r="R78" s="59"/>
      <c r="S78" s="59"/>
      <c r="T78" s="59"/>
      <c r="U78" s="59"/>
      <c r="V78" s="59"/>
      <c r="W78" s="59"/>
      <c r="X78" s="59"/>
      <c r="Y78" s="59"/>
      <c r="Z78" s="59"/>
      <c r="AA78" s="59"/>
      <c r="AB78" s="59"/>
    </row>
    <row r="79" spans="2:28" hidden="1" outlineLevel="1" x14ac:dyDescent="0.3">
      <c r="B79" s="374" t="s">
        <v>222</v>
      </c>
      <c r="C79" s="165" t="s">
        <v>237</v>
      </c>
      <c r="D79" s="59"/>
      <c r="E79" s="59">
        <v>5097.3885621370573</v>
      </c>
      <c r="F79" s="59">
        <v>6693.7075661323615</v>
      </c>
      <c r="G79" s="59">
        <v>30030.778294796706</v>
      </c>
      <c r="H79" s="59">
        <v>62097.983927619032</v>
      </c>
      <c r="I79" s="59">
        <v>69370.261590560985</v>
      </c>
      <c r="J79" s="59">
        <v>84768.306621974451</v>
      </c>
      <c r="K79" s="59">
        <v>97244.878536487784</v>
      </c>
      <c r="L79" s="59">
        <v>118361.46658879999</v>
      </c>
      <c r="M79" s="59">
        <v>148271.10189245053</v>
      </c>
      <c r="N79" s="59">
        <v>199502.63561714286</v>
      </c>
      <c r="O79" s="59">
        <v>179895.61921268288</v>
      </c>
      <c r="P79" s="59">
        <v>184295.82729955864</v>
      </c>
      <c r="Q79" s="59">
        <v>191664.77904743323</v>
      </c>
      <c r="R79" s="59"/>
      <c r="S79" s="59"/>
      <c r="T79" s="59"/>
      <c r="U79" s="59"/>
      <c r="V79" s="59"/>
      <c r="W79" s="59"/>
      <c r="X79" s="59"/>
      <c r="Y79" s="59"/>
      <c r="Z79" s="59"/>
      <c r="AA79" s="59"/>
      <c r="AB79" s="59"/>
    </row>
    <row r="80" spans="2:28" hidden="1" outlineLevel="1" x14ac:dyDescent="0.3">
      <c r="B80" s="93" t="s">
        <v>218</v>
      </c>
      <c r="C80" s="159" t="s">
        <v>240</v>
      </c>
      <c r="D80" s="127"/>
      <c r="E80" s="223">
        <v>28.283240448000001</v>
      </c>
      <c r="F80" s="223">
        <v>29.4617088</v>
      </c>
      <c r="G80" s="223">
        <v>30.689280000000004</v>
      </c>
      <c r="H80" s="223">
        <v>31.968000000000004</v>
      </c>
      <c r="I80" s="223">
        <v>33.300000000000004</v>
      </c>
      <c r="J80" s="223">
        <v>36.200000000000003</v>
      </c>
      <c r="K80" s="224">
        <v>49</v>
      </c>
      <c r="L80" s="224">
        <v>51.7</v>
      </c>
      <c r="M80" s="224">
        <v>57.92</v>
      </c>
      <c r="N80" s="224">
        <v>50.64</v>
      </c>
      <c r="O80" s="224">
        <v>44.534202157781657</v>
      </c>
      <c r="P80" s="224">
        <v>50.528185869448052</v>
      </c>
      <c r="Q80" s="224">
        <v>64.799840284943215</v>
      </c>
      <c r="R80" s="224"/>
      <c r="S80" s="224"/>
      <c r="T80" s="224"/>
      <c r="U80" s="224"/>
      <c r="V80" s="224"/>
      <c r="W80" s="224"/>
      <c r="X80" s="224"/>
      <c r="Y80" s="224"/>
      <c r="Z80" s="224"/>
      <c r="AA80" s="224"/>
      <c r="AB80" s="224"/>
    </row>
    <row r="81" spans="2:28" s="76" customFormat="1" hidden="1" outlineLevel="1" x14ac:dyDescent="0.3">
      <c r="B81" s="371" t="s">
        <v>219</v>
      </c>
      <c r="C81" s="163" t="s">
        <v>239</v>
      </c>
      <c r="D81" s="101"/>
      <c r="E81" s="383">
        <v>144170.66635980739</v>
      </c>
      <c r="F81" s="383">
        <v>197208.06310574838</v>
      </c>
      <c r="G81" s="383">
        <v>921622.96370693878</v>
      </c>
      <c r="H81" s="383">
        <v>1985148.3501981255</v>
      </c>
      <c r="I81" s="383">
        <v>2310029.7109656809</v>
      </c>
      <c r="J81" s="383">
        <v>3068612.6997154756</v>
      </c>
      <c r="K81" s="384">
        <v>4764999.0482879011</v>
      </c>
      <c r="L81" s="384">
        <v>6119287.8226409601</v>
      </c>
      <c r="M81" s="384">
        <v>8587864.4131036792</v>
      </c>
      <c r="N81" s="384">
        <v>10102813.467652114</v>
      </c>
      <c r="O81" s="384">
        <v>8011507.8733169297</v>
      </c>
      <c r="P81" s="384">
        <v>9297701.956307767</v>
      </c>
      <c r="Q81" s="384">
        <v>12419847.070522605</v>
      </c>
      <c r="R81" s="384"/>
      <c r="S81" s="384"/>
      <c r="T81" s="384"/>
      <c r="U81" s="384"/>
      <c r="V81" s="384"/>
      <c r="W81" s="384"/>
      <c r="X81" s="384"/>
      <c r="Y81" s="384"/>
      <c r="Z81" s="384"/>
      <c r="AA81" s="384"/>
      <c r="AB81" s="384"/>
    </row>
    <row r="82" spans="2:28" hidden="1" outlineLevel="1" x14ac:dyDescent="0.3">
      <c r="B82" s="93"/>
      <c r="C82" s="159"/>
      <c r="D82" s="66" t="s">
        <v>105</v>
      </c>
      <c r="E82" s="66" t="s">
        <v>105</v>
      </c>
      <c r="F82" s="66" t="s">
        <v>105</v>
      </c>
      <c r="G82" s="66" t="s">
        <v>105</v>
      </c>
      <c r="H82" s="66" t="s">
        <v>105</v>
      </c>
      <c r="I82" s="66" t="s">
        <v>105</v>
      </c>
      <c r="J82" s="66" t="s">
        <v>105</v>
      </c>
      <c r="K82" s="66" t="s">
        <v>105</v>
      </c>
      <c r="L82" s="66" t="s">
        <v>105</v>
      </c>
      <c r="M82" s="66" t="s">
        <v>105</v>
      </c>
      <c r="N82" s="66"/>
      <c r="O82" s="66"/>
      <c r="P82" s="66"/>
      <c r="Q82" s="59"/>
      <c r="R82" s="59"/>
      <c r="S82" s="59"/>
      <c r="T82" s="59"/>
      <c r="U82" s="59"/>
      <c r="V82" s="59"/>
      <c r="W82" s="59"/>
      <c r="X82" s="59"/>
      <c r="Y82" s="59"/>
      <c r="Z82" s="59"/>
      <c r="AA82" s="59"/>
      <c r="AB82" s="59"/>
    </row>
    <row r="83" spans="2:28" ht="20" hidden="1" outlineLevel="1" x14ac:dyDescent="0.3">
      <c r="B83" s="378" t="s">
        <v>106</v>
      </c>
      <c r="C83" s="159"/>
      <c r="D83" s="66" t="s">
        <v>105</v>
      </c>
      <c r="E83" s="66" t="s">
        <v>105</v>
      </c>
      <c r="F83" s="66" t="s">
        <v>105</v>
      </c>
      <c r="G83" s="66" t="s">
        <v>105</v>
      </c>
      <c r="H83" s="66" t="s">
        <v>105</v>
      </c>
      <c r="I83" s="66" t="s">
        <v>105</v>
      </c>
      <c r="J83" s="66" t="s">
        <v>105</v>
      </c>
      <c r="K83" s="66" t="s">
        <v>105</v>
      </c>
      <c r="L83" s="66" t="s">
        <v>105</v>
      </c>
      <c r="M83" s="66" t="s">
        <v>105</v>
      </c>
      <c r="N83" s="66"/>
      <c r="O83" s="66"/>
      <c r="P83" s="66"/>
      <c r="Q83" s="59"/>
      <c r="R83" s="59"/>
      <c r="S83" s="59"/>
      <c r="T83" s="59"/>
      <c r="U83" s="59"/>
      <c r="V83" s="59"/>
      <c r="W83" s="59"/>
      <c r="X83" s="59"/>
      <c r="Y83" s="59"/>
      <c r="Z83" s="59"/>
      <c r="AA83" s="59"/>
      <c r="AB83" s="59"/>
    </row>
    <row r="84" spans="2:28" hidden="1" outlineLevel="1" x14ac:dyDescent="0.3">
      <c r="B84" s="373" t="s">
        <v>162</v>
      </c>
      <c r="C84" s="173" t="s">
        <v>236</v>
      </c>
      <c r="D84" s="174">
        <v>65.62729598141695</v>
      </c>
      <c r="E84" s="174">
        <v>66.578757310449689</v>
      </c>
      <c r="F84" s="174">
        <v>59.457878730539882</v>
      </c>
      <c r="G84" s="174">
        <v>49.72119833003299</v>
      </c>
      <c r="H84" s="174">
        <v>40.681465281434974</v>
      </c>
      <c r="I84" s="174">
        <v>74.071251794126923</v>
      </c>
      <c r="J84" s="174">
        <v>70.367685327936101</v>
      </c>
      <c r="K84" s="174">
        <v>69.827213554343714</v>
      </c>
      <c r="L84" s="174">
        <v>65.677015165313392</v>
      </c>
      <c r="M84" s="174">
        <v>89.593491067621443</v>
      </c>
      <c r="N84" s="174">
        <v>70.175426700450444</v>
      </c>
      <c r="O84" s="174">
        <v>66.278057353200779</v>
      </c>
      <c r="P84" s="174">
        <v>72.979559733019869</v>
      </c>
      <c r="Q84" s="174">
        <v>69.924983813287199</v>
      </c>
      <c r="R84" s="174"/>
      <c r="S84" s="174"/>
      <c r="T84" s="174"/>
      <c r="U84" s="174"/>
      <c r="V84" s="174"/>
      <c r="W84" s="174"/>
      <c r="X84" s="174"/>
      <c r="Y84" s="174"/>
      <c r="Z84" s="174"/>
      <c r="AA84" s="174"/>
      <c r="AB84" s="174"/>
    </row>
    <row r="85" spans="2:28" hidden="1" outlineLevel="1" x14ac:dyDescent="0.3">
      <c r="B85" s="93" t="s">
        <v>214</v>
      </c>
      <c r="C85" s="159" t="s">
        <v>182</v>
      </c>
      <c r="D85" s="102">
        <v>0</v>
      </c>
      <c r="E85" s="102">
        <v>1.4497951116287879</v>
      </c>
      <c r="F85" s="102">
        <v>-9.4006878671703955</v>
      </c>
      <c r="G85" s="102">
        <v>-24.237015122317299</v>
      </c>
      <c r="H85" s="102">
        <v>-38.011364519796224</v>
      </c>
      <c r="I85" s="102">
        <v>12.866530132676754</v>
      </c>
      <c r="J85" s="102">
        <v>7.2231977192256132</v>
      </c>
      <c r="K85" s="102">
        <v>6.3996504962142602</v>
      </c>
      <c r="L85" s="102">
        <v>7.5906278667062205E-2</v>
      </c>
      <c r="M85" s="102">
        <v>36.518638666738255</v>
      </c>
      <c r="N85" s="102">
        <v>6.9302424410741299</v>
      </c>
      <c r="O85" s="102">
        <v>0.99160168349477551</v>
      </c>
      <c r="P85" s="102">
        <v>11.203057571783528</v>
      </c>
      <c r="Q85" s="102">
        <v>6.5486285357348626</v>
      </c>
      <c r="R85" s="102"/>
      <c r="S85" s="102"/>
      <c r="T85" s="102"/>
      <c r="U85" s="102"/>
      <c r="V85" s="102"/>
      <c r="W85" s="102"/>
      <c r="X85" s="102"/>
      <c r="Y85" s="102"/>
      <c r="Z85" s="102"/>
      <c r="AA85" s="102"/>
      <c r="AB85" s="102"/>
    </row>
    <row r="86" spans="2:28" hidden="1" outlineLevel="1" x14ac:dyDescent="0.3">
      <c r="B86" s="93"/>
      <c r="C86" s="159"/>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row>
    <row r="87" spans="2:28" s="76" customFormat="1" ht="34" hidden="1" outlineLevel="1" x14ac:dyDescent="0.3">
      <c r="B87" s="371" t="s">
        <v>337</v>
      </c>
      <c r="C87" s="163" t="s">
        <v>237</v>
      </c>
      <c r="D87" s="101">
        <v>28252.550919999998</v>
      </c>
      <c r="E87" s="101">
        <v>30646.201989999994</v>
      </c>
      <c r="F87" s="101">
        <v>27337.90023000001</v>
      </c>
      <c r="G87" s="101">
        <v>22020.673480000001</v>
      </c>
      <c r="H87" s="101">
        <v>20702.472230000007</v>
      </c>
      <c r="I87" s="101">
        <v>39032.768320000017</v>
      </c>
      <c r="J87" s="101">
        <v>37061.815450000009</v>
      </c>
      <c r="K87" s="101">
        <v>35716.996800000008</v>
      </c>
      <c r="L87" s="101">
        <v>37790.029109999996</v>
      </c>
      <c r="M87" s="101">
        <v>60933.429210000024</v>
      </c>
      <c r="N87" s="101">
        <v>62647.989379999926</v>
      </c>
      <c r="O87" s="101">
        <v>51801.471509999959</v>
      </c>
      <c r="P87" s="101">
        <v>56004.368179999983</v>
      </c>
      <c r="Q87" s="101">
        <v>53653.160380000016</v>
      </c>
      <c r="R87" s="101"/>
      <c r="S87" s="101"/>
      <c r="T87" s="101"/>
      <c r="U87" s="101"/>
      <c r="V87" s="101"/>
      <c r="W87" s="101"/>
      <c r="X87" s="101"/>
      <c r="Y87" s="101"/>
      <c r="Z87" s="101"/>
      <c r="AA87" s="101"/>
      <c r="AB87" s="101"/>
    </row>
    <row r="88" spans="2:28" hidden="1" outlineLevel="1" x14ac:dyDescent="0.3">
      <c r="B88" s="93"/>
      <c r="C88" s="159"/>
      <c r="D88" s="59" t="s">
        <v>105</v>
      </c>
      <c r="E88" s="59" t="s">
        <v>105</v>
      </c>
      <c r="F88" s="59" t="s">
        <v>105</v>
      </c>
      <c r="G88" s="59" t="s">
        <v>105</v>
      </c>
      <c r="H88" s="59" t="s">
        <v>105</v>
      </c>
      <c r="I88" s="59" t="s">
        <v>105</v>
      </c>
      <c r="J88" s="59" t="s">
        <v>105</v>
      </c>
      <c r="K88" s="59" t="s">
        <v>105</v>
      </c>
      <c r="L88" s="59" t="s">
        <v>105</v>
      </c>
      <c r="M88" s="59" t="s">
        <v>105</v>
      </c>
      <c r="N88" s="59"/>
      <c r="O88" s="59"/>
      <c r="P88" s="59"/>
      <c r="Q88" s="59"/>
      <c r="R88" s="59"/>
      <c r="S88" s="59"/>
      <c r="T88" s="59"/>
      <c r="U88" s="59"/>
      <c r="V88" s="59"/>
      <c r="W88" s="59"/>
      <c r="X88" s="59"/>
      <c r="Y88" s="59"/>
      <c r="Z88" s="59"/>
      <c r="AA88" s="59"/>
      <c r="AB88" s="59"/>
    </row>
    <row r="89" spans="2:28" hidden="1" outlineLevel="1" x14ac:dyDescent="0.3">
      <c r="B89" s="371" t="s">
        <v>104</v>
      </c>
      <c r="C89" s="159"/>
      <c r="D89" s="59" t="s">
        <v>105</v>
      </c>
      <c r="E89" s="59" t="s">
        <v>105</v>
      </c>
      <c r="F89" s="59" t="s">
        <v>105</v>
      </c>
      <c r="G89" s="59" t="s">
        <v>105</v>
      </c>
      <c r="H89" s="59" t="s">
        <v>105</v>
      </c>
      <c r="I89" s="59" t="s">
        <v>105</v>
      </c>
      <c r="J89" s="59" t="s">
        <v>105</v>
      </c>
      <c r="K89" s="59" t="s">
        <v>105</v>
      </c>
      <c r="L89" s="59" t="s">
        <v>105</v>
      </c>
      <c r="M89" s="59" t="s">
        <v>105</v>
      </c>
      <c r="N89" s="59"/>
      <c r="O89" s="59"/>
      <c r="P89" s="59"/>
      <c r="Q89" s="59"/>
      <c r="R89" s="59"/>
      <c r="S89" s="59"/>
      <c r="T89" s="59"/>
      <c r="U89" s="59"/>
      <c r="V89" s="59"/>
      <c r="W89" s="59"/>
      <c r="X89" s="59"/>
      <c r="Y89" s="59"/>
      <c r="Z89" s="59"/>
      <c r="AA89" s="59"/>
      <c r="AB89" s="59"/>
    </row>
    <row r="90" spans="2:28" hidden="1" outlineLevel="1" x14ac:dyDescent="0.3">
      <c r="B90" s="93" t="s">
        <v>223</v>
      </c>
      <c r="C90" s="159" t="s">
        <v>237</v>
      </c>
      <c r="D90" s="59">
        <v>28252.550919999998</v>
      </c>
      <c r="E90" s="59">
        <v>30208.244340246223</v>
      </c>
      <c r="F90" s="59">
        <v>30174.511910111774</v>
      </c>
      <c r="G90" s="59">
        <v>29065.213726137885</v>
      </c>
      <c r="H90" s="59">
        <v>33397.205906575233</v>
      </c>
      <c r="I90" s="59">
        <v>34583.12067724263</v>
      </c>
      <c r="J90" s="59">
        <v>34565.109265860527</v>
      </c>
      <c r="K90" s="59">
        <v>33568.716281893074</v>
      </c>
      <c r="L90" s="59">
        <v>37761.365862400002</v>
      </c>
      <c r="M90" s="59">
        <v>44633.780269921481</v>
      </c>
      <c r="N90" s="59">
        <v>58587.718450674278</v>
      </c>
      <c r="O90" s="59">
        <v>51292.850738563895</v>
      </c>
      <c r="P90" s="59">
        <v>50362.255681547402</v>
      </c>
      <c r="Q90" s="59">
        <v>50355.561697357298</v>
      </c>
      <c r="R90" s="59"/>
      <c r="S90" s="59"/>
      <c r="T90" s="59"/>
      <c r="U90" s="59"/>
      <c r="V90" s="59"/>
      <c r="W90" s="59"/>
      <c r="X90" s="59"/>
      <c r="Y90" s="59"/>
      <c r="Z90" s="59"/>
      <c r="AA90" s="59"/>
      <c r="AB90" s="59"/>
    </row>
    <row r="91" spans="2:28" hidden="1" outlineLevel="1" x14ac:dyDescent="0.3">
      <c r="B91" s="93" t="s">
        <v>224</v>
      </c>
      <c r="C91" s="159" t="s">
        <v>237</v>
      </c>
      <c r="D91" s="59"/>
      <c r="E91" s="102">
        <v>-437.95764975377097</v>
      </c>
      <c r="F91" s="102">
        <v>2836.6116801117641</v>
      </c>
      <c r="G91" s="102">
        <v>7044.5402461378835</v>
      </c>
      <c r="H91" s="102">
        <v>12694.733676575226</v>
      </c>
      <c r="I91" s="102">
        <v>-4449.6476427573871</v>
      </c>
      <c r="J91" s="102">
        <v>-2496.7061841394825</v>
      </c>
      <c r="K91" s="102">
        <v>-2148.2805181069198</v>
      </c>
      <c r="L91" s="102">
        <v>-28.663247599994065</v>
      </c>
      <c r="M91" s="102">
        <v>-16299.648940078543</v>
      </c>
      <c r="N91" s="102">
        <v>-4060.2709293256485</v>
      </c>
      <c r="O91" s="102">
        <v>-508.62077143606439</v>
      </c>
      <c r="P91" s="102">
        <v>-5642.1124984525813</v>
      </c>
      <c r="Q91" s="59">
        <v>-3297.5986826427179</v>
      </c>
      <c r="R91" s="59"/>
      <c r="S91" s="59"/>
      <c r="T91" s="59"/>
      <c r="U91" s="59"/>
      <c r="V91" s="59"/>
      <c r="W91" s="59"/>
      <c r="X91" s="59"/>
      <c r="Y91" s="59"/>
      <c r="Z91" s="59"/>
      <c r="AA91" s="59"/>
      <c r="AB91" s="59"/>
    </row>
    <row r="92" spans="2:28" hidden="1" outlineLevel="1" x14ac:dyDescent="0.3">
      <c r="B92" s="93" t="s">
        <v>218</v>
      </c>
      <c r="C92" s="159" t="s">
        <v>240</v>
      </c>
      <c r="D92" s="127"/>
      <c r="E92" s="223">
        <v>6.35</v>
      </c>
      <c r="F92" s="223">
        <v>6.11</v>
      </c>
      <c r="G92" s="223">
        <v>6.52</v>
      </c>
      <c r="H92" s="223">
        <v>7.48</v>
      </c>
      <c r="I92" s="223">
        <v>7.99</v>
      </c>
      <c r="J92" s="223">
        <v>9.5399999999999991</v>
      </c>
      <c r="K92" s="224">
        <v>10.24</v>
      </c>
      <c r="L92" s="224">
        <v>11.99</v>
      </c>
      <c r="M92" s="224">
        <v>13.74</v>
      </c>
      <c r="N92" s="224">
        <v>15.3</v>
      </c>
      <c r="O92" s="224">
        <v>16.45</v>
      </c>
      <c r="P92" s="224">
        <v>16.93</v>
      </c>
      <c r="Q92" s="224">
        <v>16.17728827204683</v>
      </c>
      <c r="R92" s="224"/>
      <c r="S92" s="224"/>
      <c r="T92" s="224"/>
      <c r="U92" s="224"/>
      <c r="V92" s="224"/>
      <c r="W92" s="224"/>
      <c r="X92" s="224"/>
      <c r="Y92" s="224"/>
      <c r="Z92" s="224"/>
      <c r="AA92" s="224"/>
      <c r="AB92" s="224"/>
    </row>
    <row r="93" spans="2:28" s="76" customFormat="1" hidden="1" outlineLevel="1" x14ac:dyDescent="0.3">
      <c r="B93" s="371" t="s">
        <v>219</v>
      </c>
      <c r="C93" s="163" t="s">
        <v>239</v>
      </c>
      <c r="D93" s="360"/>
      <c r="E93" s="383">
        <v>-2781.0310759364456</v>
      </c>
      <c r="F93" s="383">
        <v>17331.69736548288</v>
      </c>
      <c r="G93" s="383">
        <v>45930.402404818997</v>
      </c>
      <c r="H93" s="383">
        <v>94956.607900782692</v>
      </c>
      <c r="I93" s="383">
        <v>-35552.684665631525</v>
      </c>
      <c r="J93" s="383">
        <v>-23818.576996690659</v>
      </c>
      <c r="K93" s="384">
        <v>-21998.39250541486</v>
      </c>
      <c r="L93" s="384">
        <v>-343.67233872392887</v>
      </c>
      <c r="M93" s="384">
        <v>-223958.07335532023</v>
      </c>
      <c r="N93" s="384">
        <v>-62123.456212559642</v>
      </c>
      <c r="O93" s="384">
        <v>-8141.0546366798981</v>
      </c>
      <c r="P93" s="384">
        <v>-107466.45780149168</v>
      </c>
      <c r="Q93" s="384">
        <v>-53346.204494633115</v>
      </c>
      <c r="R93" s="384"/>
      <c r="S93" s="384"/>
      <c r="T93" s="384"/>
      <c r="U93" s="384"/>
      <c r="V93" s="384"/>
      <c r="W93" s="384"/>
      <c r="X93" s="384"/>
      <c r="Y93" s="384"/>
      <c r="Z93" s="384"/>
      <c r="AA93" s="384"/>
      <c r="AB93" s="384"/>
    </row>
    <row r="94" spans="2:28" hidden="1" outlineLevel="1" x14ac:dyDescent="0.3">
      <c r="B94" s="93"/>
      <c r="C94" s="159"/>
      <c r="D94" s="66" t="s">
        <v>105</v>
      </c>
      <c r="E94" s="66" t="s">
        <v>105</v>
      </c>
      <c r="F94" s="66" t="s">
        <v>105</v>
      </c>
      <c r="G94" s="66" t="s">
        <v>105</v>
      </c>
      <c r="H94" s="66" t="s">
        <v>105</v>
      </c>
      <c r="I94" s="66" t="s">
        <v>105</v>
      </c>
      <c r="J94" s="66" t="s">
        <v>105</v>
      </c>
      <c r="K94" s="66" t="s">
        <v>105</v>
      </c>
      <c r="L94" s="66" t="s">
        <v>105</v>
      </c>
      <c r="M94" s="66" t="s">
        <v>105</v>
      </c>
      <c r="N94" s="66"/>
      <c r="O94" s="29"/>
      <c r="P94" s="29"/>
      <c r="Q94" s="59"/>
      <c r="R94" s="59"/>
      <c r="S94" s="59"/>
      <c r="T94" s="59"/>
      <c r="U94" s="59"/>
      <c r="V94" s="59"/>
      <c r="W94" s="59"/>
      <c r="X94" s="59"/>
      <c r="Y94" s="59"/>
      <c r="Z94" s="59"/>
      <c r="AA94" s="59"/>
      <c r="AB94" s="59"/>
    </row>
    <row r="95" spans="2:28" ht="20" hidden="1" outlineLevel="1" x14ac:dyDescent="0.3">
      <c r="B95" s="378" t="s">
        <v>107</v>
      </c>
      <c r="C95" s="159"/>
      <c r="D95" s="66" t="s">
        <v>105</v>
      </c>
      <c r="E95" s="66" t="s">
        <v>105</v>
      </c>
      <c r="F95" s="66" t="s">
        <v>105</v>
      </c>
      <c r="G95" s="66" t="s">
        <v>105</v>
      </c>
      <c r="H95" s="66" t="s">
        <v>105</v>
      </c>
      <c r="I95" s="66" t="s">
        <v>105</v>
      </c>
      <c r="J95" s="66" t="s">
        <v>105</v>
      </c>
      <c r="K95" s="66" t="s">
        <v>105</v>
      </c>
      <c r="L95" s="66" t="s">
        <v>105</v>
      </c>
      <c r="M95" s="66" t="s">
        <v>105</v>
      </c>
      <c r="N95" s="66"/>
      <c r="O95" s="29"/>
      <c r="P95" s="29"/>
      <c r="Q95" s="59"/>
      <c r="R95" s="59"/>
      <c r="S95" s="59"/>
      <c r="T95" s="59"/>
      <c r="U95" s="59"/>
      <c r="V95" s="59"/>
      <c r="W95" s="59"/>
      <c r="X95" s="59"/>
      <c r="Y95" s="59"/>
      <c r="Z95" s="59"/>
      <c r="AA95" s="59"/>
      <c r="AB95" s="59"/>
    </row>
    <row r="96" spans="2:28" hidden="1" outlineLevel="1" x14ac:dyDescent="0.3">
      <c r="B96" s="373" t="s">
        <v>161</v>
      </c>
      <c r="C96" s="173" t="s">
        <v>236</v>
      </c>
      <c r="D96" s="171"/>
      <c r="E96" s="171"/>
      <c r="F96" s="171"/>
      <c r="G96" s="227">
        <v>2.5479867143240975</v>
      </c>
      <c r="H96" s="227">
        <v>2.5220675506787296</v>
      </c>
      <c r="I96" s="227">
        <v>1.6747872642538391</v>
      </c>
      <c r="J96" s="227">
        <v>1.398038307309071</v>
      </c>
      <c r="K96" s="227">
        <v>1.6738435214955691</v>
      </c>
      <c r="L96" s="227">
        <v>2.4090880651799131</v>
      </c>
      <c r="M96" s="227">
        <v>2.3018482304333121</v>
      </c>
      <c r="N96" s="227">
        <v>1.8619431992060345</v>
      </c>
      <c r="O96" s="227">
        <v>1.5127600828068346</v>
      </c>
      <c r="P96" s="227">
        <v>1.4112755050182564</v>
      </c>
      <c r="Q96" s="227">
        <v>1.3685461673200432</v>
      </c>
      <c r="R96" s="227"/>
      <c r="S96" s="227"/>
      <c r="T96" s="227"/>
      <c r="U96" s="227"/>
      <c r="V96" s="227"/>
      <c r="W96" s="227"/>
      <c r="X96" s="227"/>
      <c r="Y96" s="227"/>
      <c r="Z96" s="227"/>
      <c r="AA96" s="227"/>
      <c r="AB96" s="227"/>
    </row>
    <row r="97" spans="2:28" hidden="1" outlineLevel="1" x14ac:dyDescent="0.3">
      <c r="B97" s="93"/>
      <c r="C97" s="159"/>
      <c r="D97" s="59"/>
      <c r="E97" s="59"/>
      <c r="F97" s="59"/>
      <c r="G97" s="59"/>
      <c r="H97" s="59"/>
      <c r="I97" s="59"/>
      <c r="J97" s="59"/>
      <c r="K97" s="59"/>
      <c r="L97" s="59"/>
      <c r="M97" s="59"/>
      <c r="N97" s="59"/>
      <c r="O97" s="59"/>
      <c r="P97" s="59"/>
      <c r="Q97" s="102"/>
      <c r="R97" s="102"/>
      <c r="S97" s="102"/>
      <c r="T97" s="102"/>
      <c r="U97" s="102"/>
      <c r="V97" s="102"/>
      <c r="W97" s="102"/>
      <c r="X97" s="102"/>
      <c r="Y97" s="102"/>
      <c r="Z97" s="102"/>
      <c r="AA97" s="102"/>
      <c r="AB97" s="102"/>
    </row>
    <row r="98" spans="2:28" s="76" customFormat="1" ht="20" hidden="1" outlineLevel="1" x14ac:dyDescent="0.3">
      <c r="B98" s="378" t="s">
        <v>110</v>
      </c>
      <c r="C98" s="163" t="s">
        <v>237</v>
      </c>
      <c r="D98" s="101"/>
      <c r="E98" s="101"/>
      <c r="F98" s="101"/>
      <c r="G98" s="101">
        <v>1128.4599999999994</v>
      </c>
      <c r="H98" s="101">
        <v>1283.46</v>
      </c>
      <c r="I98" s="101">
        <v>882.55000000000041</v>
      </c>
      <c r="J98" s="101">
        <v>736.32999999999993</v>
      </c>
      <c r="K98" s="101">
        <v>856.17999999999972</v>
      </c>
      <c r="L98" s="101">
        <v>1386.1700000000008</v>
      </c>
      <c r="M98" s="101">
        <v>1565.51</v>
      </c>
      <c r="N98" s="101">
        <v>1662.22</v>
      </c>
      <c r="O98" s="101">
        <v>1182.3400000000001</v>
      </c>
      <c r="P98" s="101">
        <v>1083.01</v>
      </c>
      <c r="Q98" s="360">
        <v>1050.08</v>
      </c>
      <c r="R98" s="360"/>
      <c r="S98" s="360"/>
      <c r="T98" s="360"/>
      <c r="U98" s="360"/>
      <c r="V98" s="360"/>
      <c r="W98" s="360"/>
      <c r="X98" s="360"/>
      <c r="Y98" s="360"/>
      <c r="Z98" s="360"/>
      <c r="AA98" s="360"/>
      <c r="AB98" s="360"/>
    </row>
    <row r="99" spans="2:28" hidden="1" outlineLevel="1" x14ac:dyDescent="0.3">
      <c r="B99" s="93"/>
      <c r="C99" s="159"/>
      <c r="D99" s="59" t="s">
        <v>105</v>
      </c>
      <c r="E99" s="59" t="s">
        <v>105</v>
      </c>
      <c r="F99" s="59" t="s">
        <v>105</v>
      </c>
      <c r="G99" s="59" t="s">
        <v>105</v>
      </c>
      <c r="H99" s="59" t="s">
        <v>105</v>
      </c>
      <c r="I99" s="59" t="s">
        <v>105</v>
      </c>
      <c r="J99" s="59" t="s">
        <v>105</v>
      </c>
      <c r="K99" s="59" t="s">
        <v>105</v>
      </c>
      <c r="L99" s="59" t="s">
        <v>105</v>
      </c>
      <c r="M99" s="59" t="s">
        <v>105</v>
      </c>
      <c r="N99" s="59"/>
      <c r="O99" s="59"/>
      <c r="P99" s="59"/>
      <c r="Q99" s="102"/>
      <c r="R99" s="102"/>
      <c r="S99" s="102"/>
      <c r="T99" s="102"/>
      <c r="U99" s="102"/>
      <c r="V99" s="102"/>
      <c r="W99" s="102"/>
      <c r="X99" s="102"/>
      <c r="Y99" s="102"/>
      <c r="Z99" s="102"/>
      <c r="AA99" s="102"/>
      <c r="AB99" s="102"/>
    </row>
    <row r="100" spans="2:28" hidden="1" outlineLevel="1" x14ac:dyDescent="0.3">
      <c r="B100" s="93"/>
      <c r="C100" s="159"/>
      <c r="D100" s="59" t="s">
        <v>105</v>
      </c>
      <c r="E100" s="59" t="s">
        <v>105</v>
      </c>
      <c r="F100" s="59" t="s">
        <v>105</v>
      </c>
      <c r="G100" s="59" t="s">
        <v>105</v>
      </c>
      <c r="H100" s="59" t="s">
        <v>105</v>
      </c>
      <c r="I100" s="59" t="s">
        <v>105</v>
      </c>
      <c r="J100" s="59" t="s">
        <v>105</v>
      </c>
      <c r="K100" s="59" t="s">
        <v>105</v>
      </c>
      <c r="L100" s="59" t="s">
        <v>105</v>
      </c>
      <c r="M100" s="59" t="s">
        <v>105</v>
      </c>
      <c r="N100" s="59"/>
      <c r="O100" s="59"/>
      <c r="P100" s="59"/>
      <c r="Q100" s="102"/>
      <c r="R100" s="102"/>
      <c r="S100" s="102"/>
      <c r="T100" s="102"/>
      <c r="U100" s="102"/>
      <c r="V100" s="102"/>
      <c r="W100" s="102"/>
      <c r="X100" s="102"/>
      <c r="Y100" s="102"/>
      <c r="Z100" s="102"/>
      <c r="AA100" s="102"/>
      <c r="AB100" s="102"/>
    </row>
    <row r="101" spans="2:28" s="76" customFormat="1" ht="20" hidden="1" outlineLevel="1" x14ac:dyDescent="0.3">
      <c r="B101" s="378" t="s">
        <v>112</v>
      </c>
      <c r="C101" s="163" t="s">
        <v>237</v>
      </c>
      <c r="D101" s="101">
        <v>227330.32092</v>
      </c>
      <c r="E101" s="101">
        <v>238407.11198999998</v>
      </c>
      <c r="F101" s="101">
        <v>233264.80023000002</v>
      </c>
      <c r="G101" s="101">
        <v>197922.44348000002</v>
      </c>
      <c r="H101" s="101">
        <v>195216.83223</v>
      </c>
      <c r="I101" s="101">
        <v>214230.32831999997</v>
      </c>
      <c r="J101" s="101">
        <v>196588.19544999997</v>
      </c>
      <c r="K101" s="101">
        <v>175865.70679999999</v>
      </c>
      <c r="L101" s="101">
        <v>186895.49911000003</v>
      </c>
      <c r="M101" s="101">
        <v>228733.71921000013</v>
      </c>
      <c r="N101" s="101">
        <v>277637.98937999993</v>
      </c>
      <c r="O101" s="101">
        <v>234516.31150999994</v>
      </c>
      <c r="P101" s="101">
        <v>227662.35818000001</v>
      </c>
      <c r="Q101" s="101">
        <v>217862.10037999999</v>
      </c>
      <c r="R101" s="101"/>
      <c r="S101" s="101"/>
      <c r="T101" s="101"/>
      <c r="U101" s="101"/>
      <c r="V101" s="101"/>
      <c r="W101" s="101"/>
      <c r="X101" s="101"/>
      <c r="Y101" s="101"/>
      <c r="Z101" s="101"/>
      <c r="AA101" s="101"/>
      <c r="AB101" s="101"/>
    </row>
    <row r="102" spans="2:28" hidden="1" outlineLevel="1" x14ac:dyDescent="0.3">
      <c r="B102" s="93"/>
      <c r="C102" s="159"/>
      <c r="D102" s="66"/>
      <c r="E102" s="66"/>
      <c r="F102" s="66"/>
      <c r="G102" s="66"/>
      <c r="H102" s="66"/>
      <c r="I102" s="66"/>
      <c r="J102" s="66"/>
      <c r="K102" s="66"/>
      <c r="L102" s="66"/>
      <c r="M102" s="66"/>
      <c r="N102" s="66"/>
      <c r="O102" s="29"/>
      <c r="P102" s="29"/>
      <c r="Q102" s="102"/>
      <c r="R102" s="102"/>
      <c r="S102" s="102"/>
      <c r="T102" s="102"/>
      <c r="U102" s="102"/>
      <c r="V102" s="102"/>
      <c r="W102" s="102"/>
      <c r="X102" s="102"/>
      <c r="Y102" s="102"/>
      <c r="Z102" s="102"/>
      <c r="AA102" s="102"/>
      <c r="AB102" s="102"/>
    </row>
    <row r="103" spans="2:28" ht="26.5" collapsed="1" thickBot="1" x14ac:dyDescent="0.35">
      <c r="B103" s="175" t="s">
        <v>176</v>
      </c>
      <c r="C103" s="26"/>
      <c r="D103" s="94" t="s">
        <v>105</v>
      </c>
      <c r="E103" s="94" t="s">
        <v>105</v>
      </c>
      <c r="F103" s="94" t="s">
        <v>105</v>
      </c>
      <c r="G103" s="94" t="s">
        <v>105</v>
      </c>
      <c r="H103" s="94" t="s">
        <v>105</v>
      </c>
      <c r="I103" s="94" t="s">
        <v>105</v>
      </c>
      <c r="J103" s="94" t="s">
        <v>105</v>
      </c>
      <c r="K103" s="94" t="s">
        <v>105</v>
      </c>
      <c r="L103" s="94" t="s">
        <v>105</v>
      </c>
      <c r="M103" s="94" t="s">
        <v>105</v>
      </c>
      <c r="N103" s="94"/>
      <c r="O103" s="95"/>
      <c r="P103" s="95"/>
      <c r="Q103" s="95"/>
      <c r="R103" s="95"/>
      <c r="S103" s="95"/>
      <c r="T103" s="95"/>
      <c r="U103" s="95"/>
      <c r="V103" s="95"/>
      <c r="W103" s="95"/>
      <c r="X103" s="95"/>
      <c r="Y103" s="95"/>
      <c r="Z103" s="95"/>
      <c r="AA103" s="95"/>
      <c r="AB103" s="95"/>
    </row>
    <row r="104" spans="2:28" s="329" customFormat="1" ht="10.5" thickTop="1" x14ac:dyDescent="0.2">
      <c r="B104" s="372"/>
      <c r="C104" s="340"/>
      <c r="D104" s="341"/>
      <c r="E104" s="341"/>
      <c r="F104" s="341"/>
      <c r="G104" s="341"/>
      <c r="H104" s="341"/>
      <c r="I104" s="341"/>
      <c r="J104" s="341"/>
      <c r="K104" s="341"/>
      <c r="L104" s="341"/>
      <c r="M104" s="341"/>
      <c r="N104" s="341"/>
      <c r="O104" s="342"/>
      <c r="P104" s="342"/>
      <c r="Q104" s="342"/>
      <c r="R104" s="342"/>
      <c r="S104" s="342"/>
      <c r="T104" s="342"/>
      <c r="U104" s="342"/>
      <c r="V104" s="342"/>
      <c r="W104" s="342"/>
      <c r="X104" s="342"/>
      <c r="Y104" s="342"/>
      <c r="Z104" s="342"/>
      <c r="AA104" s="342"/>
      <c r="AB104" s="342"/>
    </row>
    <row r="105" spans="2:28" ht="25" x14ac:dyDescent="0.3">
      <c r="B105" s="367" t="s">
        <v>160</v>
      </c>
      <c r="C105" s="163"/>
      <c r="D105" s="66" t="s">
        <v>105</v>
      </c>
      <c r="E105" s="66" t="s">
        <v>105</v>
      </c>
      <c r="F105" s="66" t="s">
        <v>105</v>
      </c>
      <c r="G105" s="66" t="s">
        <v>105</v>
      </c>
      <c r="H105" s="66" t="s">
        <v>105</v>
      </c>
      <c r="I105" s="66" t="s">
        <v>105</v>
      </c>
      <c r="J105" s="66" t="s">
        <v>105</v>
      </c>
      <c r="K105" s="66" t="s">
        <v>105</v>
      </c>
      <c r="L105" s="66" t="s">
        <v>105</v>
      </c>
      <c r="M105" s="66" t="s">
        <v>105</v>
      </c>
      <c r="N105" s="66"/>
      <c r="O105" s="29"/>
      <c r="P105" s="29"/>
      <c r="Q105" s="29"/>
      <c r="R105" s="29"/>
      <c r="S105" s="29"/>
      <c r="T105" s="29"/>
      <c r="U105" s="29"/>
      <c r="V105" s="29"/>
      <c r="W105" s="29"/>
      <c r="X105" s="29"/>
      <c r="Y105" s="29"/>
      <c r="Z105" s="29"/>
      <c r="AA105" s="29"/>
      <c r="AB105" s="29"/>
    </row>
    <row r="106" spans="2:28" s="329" customFormat="1" ht="11" thickBot="1" x14ac:dyDescent="0.25">
      <c r="B106" s="376"/>
      <c r="C106" s="343"/>
      <c r="D106" s="336"/>
      <c r="E106" s="336"/>
      <c r="F106" s="336"/>
      <c r="G106" s="336"/>
      <c r="H106" s="336"/>
      <c r="I106" s="336"/>
      <c r="J106" s="336"/>
      <c r="K106" s="336"/>
      <c r="L106" s="336"/>
      <c r="M106" s="336"/>
      <c r="N106" s="336"/>
      <c r="O106" s="337"/>
      <c r="P106" s="337"/>
      <c r="Q106" s="337"/>
      <c r="R106" s="337"/>
      <c r="S106" s="337"/>
      <c r="T106" s="337"/>
      <c r="U106" s="337"/>
      <c r="V106" s="337"/>
      <c r="W106" s="337"/>
      <c r="X106" s="337"/>
      <c r="Y106" s="337"/>
      <c r="Z106" s="337"/>
      <c r="AA106" s="337"/>
      <c r="AB106" s="337"/>
    </row>
    <row r="107" spans="2:28" s="317" customFormat="1" ht="18.5" thickTop="1" x14ac:dyDescent="0.4">
      <c r="B107" s="369" t="s">
        <v>165</v>
      </c>
      <c r="C107" s="318" t="s">
        <v>242</v>
      </c>
      <c r="D107" s="326">
        <v>127.84359210220674</v>
      </c>
      <c r="E107" s="326">
        <v>124.55069650228114</v>
      </c>
      <c r="F107" s="326">
        <v>98.621967611019045</v>
      </c>
      <c r="G107" s="326">
        <v>85.053786666004342</v>
      </c>
      <c r="H107" s="326">
        <v>67.92983049448604</v>
      </c>
      <c r="I107" s="326">
        <v>65.620780949382635</v>
      </c>
      <c r="J107" s="326">
        <v>62.006088614132089</v>
      </c>
      <c r="K107" s="326">
        <v>56.936287671645282</v>
      </c>
      <c r="L107" s="326">
        <v>57.181192474000312</v>
      </c>
      <c r="M107" s="326">
        <v>52.147671994236205</v>
      </c>
      <c r="N107" s="326">
        <v>42.159986289309025</v>
      </c>
      <c r="O107" s="326">
        <v>37.719361353175209</v>
      </c>
      <c r="P107" s="326">
        <v>29.052905032225624</v>
      </c>
      <c r="Q107" s="326">
        <v>27.171093141735913</v>
      </c>
      <c r="R107" s="326"/>
      <c r="S107" s="326"/>
      <c r="T107" s="326"/>
      <c r="U107" s="326"/>
      <c r="V107" s="326"/>
      <c r="W107" s="326"/>
      <c r="X107" s="326"/>
      <c r="Y107" s="326"/>
      <c r="Z107" s="326"/>
      <c r="AA107" s="326"/>
      <c r="AB107" s="326"/>
    </row>
    <row r="108" spans="2:28" x14ac:dyDescent="0.3">
      <c r="B108" s="93" t="s">
        <v>214</v>
      </c>
      <c r="C108" s="159" t="s">
        <v>182</v>
      </c>
      <c r="D108" s="59"/>
      <c r="E108" s="100">
        <v>-2.575722056755914</v>
      </c>
      <c r="F108" s="100">
        <v>-22.857324337246386</v>
      </c>
      <c r="G108" s="100">
        <v>-33.470434249057519</v>
      </c>
      <c r="H108" s="100">
        <v>-46.86489218780838</v>
      </c>
      <c r="I108" s="100">
        <v>-48.671044148289432</v>
      </c>
      <c r="J108" s="100">
        <v>-51.49847747976272</v>
      </c>
      <c r="K108" s="100">
        <v>-55.46410521215126</v>
      </c>
      <c r="L108" s="100">
        <v>-55.272507030861703</v>
      </c>
      <c r="M108" s="100">
        <v>-59.209788197639298</v>
      </c>
      <c r="N108" s="100">
        <v>-67.022213944361411</v>
      </c>
      <c r="O108" s="100">
        <v>-70.495696551595785</v>
      </c>
      <c r="P108" s="100">
        <v>-77.274649003135977</v>
      </c>
      <c r="Q108" s="100">
        <v>-78.746613189643867</v>
      </c>
      <c r="R108" s="100"/>
      <c r="S108" s="100"/>
      <c r="T108" s="100"/>
      <c r="U108" s="100"/>
      <c r="V108" s="100"/>
      <c r="W108" s="100"/>
      <c r="X108" s="100"/>
      <c r="Y108" s="100"/>
      <c r="Z108" s="100"/>
      <c r="AA108" s="100"/>
      <c r="AB108" s="100"/>
    </row>
    <row r="109" spans="2:28" hidden="1" outlineLevel="1" x14ac:dyDescent="0.3">
      <c r="B109" s="93"/>
      <c r="C109" s="1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row>
    <row r="110" spans="2:28" ht="20" hidden="1" outlineLevel="1" x14ac:dyDescent="0.3">
      <c r="B110" s="379" t="s">
        <v>268</v>
      </c>
      <c r="C110" s="163"/>
      <c r="D110" s="59" t="s">
        <v>105</v>
      </c>
      <c r="E110" s="59" t="s">
        <v>105</v>
      </c>
      <c r="F110" s="59" t="s">
        <v>105</v>
      </c>
      <c r="G110" s="59" t="s">
        <v>105</v>
      </c>
      <c r="H110" s="59" t="s">
        <v>105</v>
      </c>
      <c r="I110" s="59" t="s">
        <v>105</v>
      </c>
      <c r="J110" s="59" t="s">
        <v>105</v>
      </c>
      <c r="K110" s="59" t="s">
        <v>105</v>
      </c>
      <c r="L110" s="59" t="s">
        <v>105</v>
      </c>
      <c r="M110" s="59" t="s">
        <v>105</v>
      </c>
      <c r="N110" s="59"/>
      <c r="O110" s="59"/>
      <c r="P110" s="59"/>
      <c r="Q110" s="59"/>
      <c r="R110" s="59"/>
      <c r="S110" s="59"/>
      <c r="T110" s="59"/>
      <c r="U110" s="59"/>
      <c r="V110" s="59"/>
      <c r="W110" s="59"/>
      <c r="X110" s="59"/>
      <c r="Y110" s="59"/>
      <c r="Z110" s="59"/>
      <c r="AA110" s="59"/>
      <c r="AB110" s="59"/>
    </row>
    <row r="111" spans="2:28" hidden="1" outlineLevel="1" x14ac:dyDescent="0.3">
      <c r="B111" s="210" t="s">
        <v>269</v>
      </c>
      <c r="C111" s="159" t="s">
        <v>241</v>
      </c>
      <c r="D111" s="59">
        <v>1463.0334000000005</v>
      </c>
      <c r="E111" s="59">
        <v>1586.2822999999999</v>
      </c>
      <c r="F111" s="59">
        <v>1415.0441000000005</v>
      </c>
      <c r="G111" s="59">
        <v>1130.3211999999994</v>
      </c>
      <c r="H111" s="59">
        <v>1062.6581999999999</v>
      </c>
      <c r="I111" s="59">
        <v>2003.5514999999994</v>
      </c>
      <c r="J111" s="59">
        <v>1902.3826999999997</v>
      </c>
      <c r="K111" s="59">
        <v>1833.3530000000003</v>
      </c>
      <c r="L111" s="59">
        <v>1939.7618000000004</v>
      </c>
      <c r="M111" s="59">
        <v>3127.713299999999</v>
      </c>
      <c r="N111" s="59">
        <v>5034.6924000000035</v>
      </c>
      <c r="O111" s="59">
        <v>4235.4463999999989</v>
      </c>
      <c r="P111" s="59">
        <v>4074.9601000000002</v>
      </c>
      <c r="Q111" s="59">
        <v>3897.6884000000009</v>
      </c>
      <c r="R111" s="59"/>
      <c r="S111" s="59"/>
      <c r="T111" s="59"/>
      <c r="U111" s="59"/>
      <c r="V111" s="59"/>
      <c r="W111" s="59"/>
      <c r="X111" s="59"/>
      <c r="Y111" s="59"/>
      <c r="Z111" s="59"/>
      <c r="AA111" s="59"/>
      <c r="AB111" s="59"/>
    </row>
    <row r="112" spans="2:28" hidden="1" outlineLevel="1" x14ac:dyDescent="0.3">
      <c r="B112" s="210" t="s">
        <v>107</v>
      </c>
      <c r="C112" s="159" t="s">
        <v>241</v>
      </c>
      <c r="D112" s="59">
        <v>0</v>
      </c>
      <c r="E112" s="59">
        <v>0</v>
      </c>
      <c r="F112" s="59">
        <v>0</v>
      </c>
      <c r="G112" s="59">
        <v>78.425600000000031</v>
      </c>
      <c r="H112" s="59">
        <v>89.199799999999996</v>
      </c>
      <c r="I112" s="59">
        <v>61.337200000000095</v>
      </c>
      <c r="J112" s="59">
        <v>51.173000000000002</v>
      </c>
      <c r="K112" s="59">
        <v>59.50350000000001</v>
      </c>
      <c r="L112" s="59">
        <v>96.335599999999985</v>
      </c>
      <c r="M112" s="59">
        <v>108.80769999999998</v>
      </c>
      <c r="N112" s="59">
        <v>115.91509999999998</v>
      </c>
      <c r="O112" s="59">
        <v>83.002999999999986</v>
      </c>
      <c r="P112" s="59">
        <v>76.028900000000007</v>
      </c>
      <c r="Q112" s="59">
        <v>73.719799999999992</v>
      </c>
      <c r="R112" s="59"/>
      <c r="S112" s="59"/>
      <c r="T112" s="59"/>
      <c r="U112" s="59"/>
      <c r="V112" s="59"/>
      <c r="W112" s="59"/>
      <c r="X112" s="59"/>
      <c r="Y112" s="59"/>
      <c r="Z112" s="59"/>
      <c r="AA112" s="59"/>
      <c r="AB112" s="59"/>
    </row>
    <row r="113" spans="2:28" hidden="1" outlineLevel="1" x14ac:dyDescent="0.3">
      <c r="B113" s="210" t="s">
        <v>270</v>
      </c>
      <c r="C113" s="159" t="s">
        <v>241</v>
      </c>
      <c r="D113" s="59">
        <v>0</v>
      </c>
      <c r="E113" s="59">
        <v>0</v>
      </c>
      <c r="F113" s="59">
        <v>0</v>
      </c>
      <c r="G113" s="59">
        <v>324.00050000000016</v>
      </c>
      <c r="H113" s="59">
        <v>925.00019999999995</v>
      </c>
      <c r="I113" s="59">
        <v>111.82560000000002</v>
      </c>
      <c r="J113" s="59">
        <v>168.55369999999999</v>
      </c>
      <c r="K113" s="59">
        <v>472.61949999999979</v>
      </c>
      <c r="L113" s="59">
        <v>1685.0700999999999</v>
      </c>
      <c r="M113" s="59">
        <v>182.08679999999998</v>
      </c>
      <c r="N113" s="59">
        <v>1191.3347999999999</v>
      </c>
      <c r="O113" s="59">
        <v>3067.7473999999997</v>
      </c>
      <c r="P113" s="59">
        <v>414.58010000000002</v>
      </c>
      <c r="Q113" s="59">
        <v>1376.8075999999999</v>
      </c>
      <c r="R113" s="59"/>
      <c r="S113" s="59"/>
      <c r="T113" s="59"/>
      <c r="U113" s="59"/>
      <c r="V113" s="59"/>
      <c r="W113" s="59"/>
      <c r="X113" s="59"/>
      <c r="Y113" s="59"/>
      <c r="Z113" s="59"/>
      <c r="AA113" s="59"/>
      <c r="AB113" s="59"/>
    </row>
    <row r="114" spans="2:28" s="76" customFormat="1" hidden="1" outlineLevel="1" x14ac:dyDescent="0.3">
      <c r="B114" s="371" t="s">
        <v>271</v>
      </c>
      <c r="C114" s="163" t="s">
        <v>241</v>
      </c>
      <c r="D114" s="101">
        <v>1463.0334000000005</v>
      </c>
      <c r="E114" s="101">
        <v>1586.2822999999999</v>
      </c>
      <c r="F114" s="101">
        <v>1415.0441000000005</v>
      </c>
      <c r="G114" s="101">
        <v>1532.7472999999995</v>
      </c>
      <c r="H114" s="101">
        <v>2076.8581999999997</v>
      </c>
      <c r="I114" s="101">
        <v>2176.7142999999996</v>
      </c>
      <c r="J114" s="101">
        <v>2122.1093999999998</v>
      </c>
      <c r="K114" s="101">
        <v>2365.4760000000001</v>
      </c>
      <c r="L114" s="101">
        <v>3721.1675000000005</v>
      </c>
      <c r="M114" s="101">
        <v>3418.6077999999989</v>
      </c>
      <c r="N114" s="101">
        <v>6341.9423000000033</v>
      </c>
      <c r="O114" s="101">
        <v>7386.1967999999979</v>
      </c>
      <c r="P114" s="101">
        <v>4565.5691000000006</v>
      </c>
      <c r="Q114" s="101">
        <v>5348.2158000000009</v>
      </c>
      <c r="R114" s="101"/>
      <c r="S114" s="101"/>
      <c r="T114" s="101"/>
      <c r="U114" s="101"/>
      <c r="V114" s="101"/>
      <c r="W114" s="101"/>
      <c r="X114" s="101"/>
      <c r="Y114" s="101"/>
      <c r="Z114" s="101"/>
      <c r="AA114" s="101"/>
      <c r="AB114" s="101"/>
    </row>
    <row r="115" spans="2:28" s="76" customFormat="1" hidden="1" outlineLevel="1" x14ac:dyDescent="0.3">
      <c r="B115" s="371"/>
      <c r="C115" s="163"/>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row>
    <row r="116" spans="2:28" ht="20" hidden="1" outlineLevel="1" x14ac:dyDescent="0.3">
      <c r="B116" s="379" t="s">
        <v>272</v>
      </c>
      <c r="C116" s="159" t="s">
        <v>241</v>
      </c>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row>
    <row r="117" spans="2:28" ht="28" hidden="1" outlineLevel="1" x14ac:dyDescent="0.3">
      <c r="B117" s="210" t="s">
        <v>344</v>
      </c>
      <c r="C117" s="159" t="s">
        <v>241</v>
      </c>
      <c r="D117" s="101">
        <v>53573.633000000002</v>
      </c>
      <c r="E117" s="101">
        <v>55744.403300000005</v>
      </c>
      <c r="F117" s="101">
        <v>43929.955900000001</v>
      </c>
      <c r="G117" s="101">
        <v>36136.128899999996</v>
      </c>
      <c r="H117" s="101">
        <v>35046.58909999999</v>
      </c>
      <c r="I117" s="101">
        <v>37140.267499999994</v>
      </c>
      <c r="J117" s="101">
        <v>37062.257799999999</v>
      </c>
      <c r="K117" s="101">
        <v>32526.644799999991</v>
      </c>
      <c r="L117" s="101">
        <v>36634.29359999999</v>
      </c>
      <c r="M117" s="101">
        <v>38058.648699999991</v>
      </c>
      <c r="N117" s="101">
        <v>37248.545899999997</v>
      </c>
      <c r="O117" s="59">
        <v>29321.374299999989</v>
      </c>
      <c r="P117" s="59">
        <v>25894.483100000012</v>
      </c>
      <c r="Q117" s="59">
        <v>23238.826700000005</v>
      </c>
      <c r="R117" s="59"/>
      <c r="S117" s="59"/>
      <c r="T117" s="59"/>
      <c r="U117" s="59"/>
      <c r="V117" s="59"/>
      <c r="W117" s="59"/>
      <c r="X117" s="59"/>
      <c r="Y117" s="59"/>
      <c r="Z117" s="59"/>
      <c r="AA117" s="59"/>
      <c r="AB117" s="59"/>
    </row>
    <row r="118" spans="2:28" ht="28" hidden="1" outlineLevel="1" x14ac:dyDescent="0.3">
      <c r="B118" s="395" t="s">
        <v>345</v>
      </c>
      <c r="C118" s="163" t="s">
        <v>241</v>
      </c>
      <c r="D118" s="59"/>
      <c r="E118" s="59"/>
      <c r="F118" s="59"/>
      <c r="G118" s="59"/>
      <c r="H118" s="59"/>
      <c r="I118" s="59"/>
      <c r="J118" s="59"/>
      <c r="K118" s="59"/>
      <c r="L118" s="59"/>
      <c r="M118" s="59"/>
      <c r="N118" s="59"/>
      <c r="O118" s="101">
        <v>26826.256007691976</v>
      </c>
      <c r="P118" s="101">
        <v>23227.278115919878</v>
      </c>
      <c r="Q118" s="101">
        <v>20058.365983281397</v>
      </c>
      <c r="R118" s="101"/>
      <c r="S118" s="101"/>
      <c r="T118" s="101"/>
      <c r="U118" s="101"/>
      <c r="V118" s="101"/>
      <c r="W118" s="101"/>
      <c r="X118" s="101"/>
      <c r="Y118" s="101"/>
      <c r="Z118" s="101"/>
      <c r="AA118" s="101"/>
      <c r="AB118" s="101"/>
    </row>
    <row r="119" spans="2:28" ht="28" hidden="1" outlineLevel="1" x14ac:dyDescent="0.3">
      <c r="B119" s="210" t="s">
        <v>346</v>
      </c>
      <c r="C119" s="159" t="s">
        <v>241</v>
      </c>
      <c r="D119" s="59"/>
      <c r="E119" s="59"/>
      <c r="F119" s="59"/>
      <c r="G119" s="59"/>
      <c r="H119" s="59"/>
      <c r="I119" s="59"/>
      <c r="J119" s="59"/>
      <c r="K119" s="59"/>
      <c r="L119" s="59"/>
      <c r="M119" s="59"/>
      <c r="N119" s="59"/>
      <c r="O119" s="59">
        <v>44457.470550500002</v>
      </c>
      <c r="P119" s="59">
        <v>41983.995663599992</v>
      </c>
      <c r="Q119" s="59">
        <v>39823.778875099983</v>
      </c>
      <c r="R119" s="59"/>
      <c r="S119" s="59"/>
      <c r="T119" s="59"/>
      <c r="U119" s="59"/>
      <c r="V119" s="59"/>
      <c r="W119" s="59"/>
      <c r="X119" s="59"/>
      <c r="Y119" s="59"/>
      <c r="Z119" s="59"/>
      <c r="AA119" s="59"/>
      <c r="AB119" s="59"/>
    </row>
    <row r="120" spans="2:28" hidden="1" outlineLevel="1" x14ac:dyDescent="0.3">
      <c r="B120" s="371"/>
      <c r="C120" s="163"/>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row>
    <row r="121" spans="2:28" s="213" customFormat="1" ht="20" hidden="1" outlineLevel="1" x14ac:dyDescent="0.3">
      <c r="B121" s="379" t="s">
        <v>273</v>
      </c>
      <c r="C121" s="212"/>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row>
    <row r="122" spans="2:28" hidden="1" outlineLevel="1" x14ac:dyDescent="0.3">
      <c r="B122" s="93" t="s">
        <v>274</v>
      </c>
      <c r="C122" s="159" t="s">
        <v>241</v>
      </c>
      <c r="D122" s="59"/>
      <c r="E122" s="59"/>
      <c r="F122" s="59"/>
      <c r="G122" s="59"/>
      <c r="H122" s="100">
        <v>-2554.5</v>
      </c>
      <c r="I122" s="100">
        <v>-4737.2943000000014</v>
      </c>
      <c r="J122" s="100">
        <v>-6526.5043999999998</v>
      </c>
      <c r="K122" s="100">
        <v>-5768.9022000000004</v>
      </c>
      <c r="L122" s="100">
        <v>-7453.8603999999996</v>
      </c>
      <c r="M122" s="100">
        <v>-6011.1033000000007</v>
      </c>
      <c r="N122" s="100">
        <v>-5952.8349999999991</v>
      </c>
      <c r="O122" s="100">
        <v>-4731.8297999999995</v>
      </c>
      <c r="P122" s="100">
        <v>-5497.7060000000001</v>
      </c>
      <c r="Q122" s="100">
        <v>-4558.3107000000009</v>
      </c>
      <c r="R122" s="100"/>
      <c r="S122" s="100"/>
      <c r="T122" s="100"/>
      <c r="U122" s="100"/>
      <c r="V122" s="100"/>
      <c r="W122" s="100"/>
      <c r="X122" s="100"/>
      <c r="Y122" s="100"/>
      <c r="Z122" s="100"/>
      <c r="AA122" s="100"/>
      <c r="AB122" s="100"/>
    </row>
    <row r="123" spans="2:28" s="76" customFormat="1" hidden="1" outlineLevel="1" x14ac:dyDescent="0.3">
      <c r="B123" s="371" t="s">
        <v>113</v>
      </c>
      <c r="C123" s="163" t="s">
        <v>241</v>
      </c>
      <c r="D123" s="101"/>
      <c r="E123" s="101"/>
      <c r="F123" s="101"/>
      <c r="G123" s="101"/>
      <c r="H123" s="314">
        <v>-2554.5</v>
      </c>
      <c r="I123" s="314">
        <v>-4737.2943000000014</v>
      </c>
      <c r="J123" s="314">
        <v>-6526.5043999999998</v>
      </c>
      <c r="K123" s="314">
        <v>-5768.9022000000004</v>
      </c>
      <c r="L123" s="314">
        <v>-7453.8603999999996</v>
      </c>
      <c r="M123" s="314">
        <v>-6011.1033000000007</v>
      </c>
      <c r="N123" s="314">
        <v>-5952.8349999999991</v>
      </c>
      <c r="O123" s="314">
        <v>-4731.8297999999995</v>
      </c>
      <c r="P123" s="314">
        <v>-5497.7060000000001</v>
      </c>
      <c r="Q123" s="314">
        <v>-4558.3107000000009</v>
      </c>
      <c r="R123" s="314"/>
      <c r="S123" s="314"/>
      <c r="T123" s="314"/>
      <c r="U123" s="314"/>
      <c r="V123" s="314"/>
      <c r="W123" s="314"/>
      <c r="X123" s="314"/>
      <c r="Y123" s="314"/>
      <c r="Z123" s="314"/>
      <c r="AA123" s="314"/>
      <c r="AB123" s="314"/>
    </row>
    <row r="124" spans="2:28" s="76" customFormat="1" hidden="1" outlineLevel="1" x14ac:dyDescent="0.3">
      <c r="B124" s="371"/>
      <c r="C124" s="163"/>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row>
    <row r="125" spans="2:28" s="76" customFormat="1" hidden="1" outlineLevel="1" x14ac:dyDescent="0.3">
      <c r="B125" s="371"/>
      <c r="C125" s="163"/>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row>
    <row r="126" spans="2:28" hidden="1" outlineLevel="1" x14ac:dyDescent="0.3">
      <c r="B126" s="371" t="s">
        <v>114</v>
      </c>
      <c r="C126" s="163" t="s">
        <v>241</v>
      </c>
      <c r="D126" s="101">
        <v>55036.666400000002</v>
      </c>
      <c r="E126" s="101">
        <v>57330.685600000004</v>
      </c>
      <c r="F126" s="101">
        <v>45345</v>
      </c>
      <c r="G126" s="101">
        <v>37668.876199999999</v>
      </c>
      <c r="H126" s="101">
        <v>34568.947299999993</v>
      </c>
      <c r="I126" s="101">
        <v>34579.687499999993</v>
      </c>
      <c r="J126" s="101">
        <v>32657.862799999999</v>
      </c>
      <c r="K126" s="101">
        <v>29123.218600000004</v>
      </c>
      <c r="L126" s="101">
        <v>32901.600699999995</v>
      </c>
      <c r="M126" s="101">
        <v>35466.153199999986</v>
      </c>
      <c r="N126" s="101">
        <v>37637.653200000001</v>
      </c>
      <c r="O126" s="101">
        <v>29480.623007691975</v>
      </c>
      <c r="P126" s="101">
        <v>22295.141215919881</v>
      </c>
      <c r="Q126" s="101">
        <v>20848.271083281397</v>
      </c>
      <c r="R126" s="101"/>
      <c r="S126" s="101"/>
      <c r="T126" s="101"/>
      <c r="U126" s="101"/>
      <c r="V126" s="101"/>
      <c r="W126" s="101"/>
      <c r="X126" s="101"/>
      <c r="Y126" s="101"/>
      <c r="Z126" s="101"/>
      <c r="AA126" s="101"/>
      <c r="AB126" s="101"/>
    </row>
    <row r="127" spans="2:28" hidden="1" outlineLevel="1" x14ac:dyDescent="0.3">
      <c r="B127" s="93"/>
      <c r="C127" s="159"/>
      <c r="D127" s="59" t="s">
        <v>105</v>
      </c>
      <c r="E127" s="59" t="s">
        <v>105</v>
      </c>
      <c r="F127" s="59" t="s">
        <v>105</v>
      </c>
      <c r="G127" s="59" t="s">
        <v>105</v>
      </c>
      <c r="H127" s="59" t="s">
        <v>105</v>
      </c>
      <c r="I127" s="59" t="s">
        <v>105</v>
      </c>
      <c r="J127" s="59" t="s">
        <v>105</v>
      </c>
      <c r="K127" s="59" t="s">
        <v>105</v>
      </c>
      <c r="L127" s="59" t="s">
        <v>105</v>
      </c>
      <c r="M127" s="59" t="s">
        <v>105</v>
      </c>
      <c r="N127" s="59"/>
      <c r="O127" s="59"/>
      <c r="P127" s="59"/>
      <c r="Q127" s="59"/>
      <c r="R127" s="59"/>
      <c r="S127" s="59"/>
      <c r="T127" s="59"/>
      <c r="U127" s="59"/>
      <c r="V127" s="59"/>
      <c r="W127" s="59"/>
      <c r="X127" s="59"/>
      <c r="Y127" s="59"/>
      <c r="Z127" s="59"/>
      <c r="AA127" s="59"/>
      <c r="AB127" s="59"/>
    </row>
    <row r="128" spans="2:28" hidden="1" outlineLevel="1" x14ac:dyDescent="0.3">
      <c r="B128" s="93" t="s">
        <v>211</v>
      </c>
      <c r="C128" s="159"/>
      <c r="D128" s="59" t="s">
        <v>105</v>
      </c>
      <c r="E128" s="59" t="s">
        <v>105</v>
      </c>
      <c r="F128" s="59" t="s">
        <v>105</v>
      </c>
      <c r="G128" s="59" t="s">
        <v>105</v>
      </c>
      <c r="H128" s="59" t="s">
        <v>105</v>
      </c>
      <c r="I128" s="59" t="s">
        <v>105</v>
      </c>
      <c r="J128" s="59" t="s">
        <v>105</v>
      </c>
      <c r="K128" s="59" t="s">
        <v>105</v>
      </c>
      <c r="L128" s="59" t="s">
        <v>105</v>
      </c>
      <c r="M128" s="59" t="s">
        <v>105</v>
      </c>
      <c r="N128" s="59"/>
      <c r="O128" s="59"/>
      <c r="P128" s="59"/>
      <c r="Q128" s="59"/>
      <c r="R128" s="59"/>
      <c r="S128" s="59"/>
      <c r="T128" s="59"/>
      <c r="U128" s="59"/>
      <c r="V128" s="59"/>
      <c r="W128" s="59"/>
      <c r="X128" s="59"/>
      <c r="Y128" s="59"/>
      <c r="Z128" s="59"/>
      <c r="AA128" s="59"/>
      <c r="AB128" s="59"/>
    </row>
    <row r="129" spans="2:28" hidden="1" outlineLevel="1" x14ac:dyDescent="0.3">
      <c r="B129" s="377" t="s">
        <v>225</v>
      </c>
      <c r="C129" s="168" t="s">
        <v>241</v>
      </c>
      <c r="D129" s="59">
        <v>55036.666400000009</v>
      </c>
      <c r="E129" s="59">
        <v>58846.405444645759</v>
      </c>
      <c r="F129" s="59">
        <v>58780.693838305226</v>
      </c>
      <c r="G129" s="59">
        <v>56619.753601001627</v>
      </c>
      <c r="H129" s="59">
        <v>65058.581272076197</v>
      </c>
      <c r="I129" s="59">
        <v>67368.772510979499</v>
      </c>
      <c r="J129" s="59">
        <v>67333.685837127065</v>
      </c>
      <c r="K129" s="59">
        <v>65392.687715676104</v>
      </c>
      <c r="L129" s="59">
        <v>73560.127152000015</v>
      </c>
      <c r="M129" s="59">
        <v>86947.705424631829</v>
      </c>
      <c r="N129" s="59">
        <v>114130.32135177143</v>
      </c>
      <c r="O129" s="59">
        <v>99919.739028058539</v>
      </c>
      <c r="P129" s="59">
        <v>98106.916892049252</v>
      </c>
      <c r="Q129" s="59">
        <v>98093.876845654828</v>
      </c>
      <c r="R129" s="59"/>
      <c r="S129" s="59"/>
      <c r="T129" s="59"/>
      <c r="U129" s="59"/>
      <c r="V129" s="59"/>
      <c r="W129" s="59"/>
      <c r="X129" s="59"/>
      <c r="Y129" s="59"/>
      <c r="Z129" s="59"/>
      <c r="AA129" s="59"/>
      <c r="AB129" s="59"/>
    </row>
    <row r="130" spans="2:28" hidden="1" outlineLevel="1" x14ac:dyDescent="0.3">
      <c r="B130" s="377" t="s">
        <v>226</v>
      </c>
      <c r="C130" s="168" t="s">
        <v>241</v>
      </c>
      <c r="D130" s="59"/>
      <c r="E130" s="59">
        <v>1515.7198446457551</v>
      </c>
      <c r="F130" s="59">
        <v>13435.693838305226</v>
      </c>
      <c r="G130" s="59">
        <v>18950.877401001628</v>
      </c>
      <c r="H130" s="59">
        <v>30489.633972076204</v>
      </c>
      <c r="I130" s="59">
        <v>32789.085010979506</v>
      </c>
      <c r="J130" s="59">
        <v>34675.823037127062</v>
      </c>
      <c r="K130" s="59">
        <v>36269.469115676111</v>
      </c>
      <c r="L130" s="59">
        <v>40658.579446872944</v>
      </c>
      <c r="M130" s="59">
        <v>51481.552224631843</v>
      </c>
      <c r="N130" s="59">
        <v>76492.668151771431</v>
      </c>
      <c r="O130" s="59">
        <v>70439.116020366564</v>
      </c>
      <c r="P130" s="59">
        <v>75811.775676129371</v>
      </c>
      <c r="Q130" s="59">
        <v>77245.605762373423</v>
      </c>
      <c r="R130" s="59"/>
      <c r="S130" s="59"/>
      <c r="T130" s="59"/>
      <c r="U130" s="59"/>
      <c r="V130" s="59"/>
      <c r="W130" s="59"/>
      <c r="X130" s="59"/>
      <c r="Y130" s="59"/>
      <c r="Z130" s="59"/>
      <c r="AA130" s="59"/>
      <c r="AB130" s="59"/>
    </row>
    <row r="131" spans="2:28" hidden="1" outlineLevel="1" x14ac:dyDescent="0.3">
      <c r="B131" s="93"/>
      <c r="C131" s="159"/>
      <c r="D131" s="66"/>
      <c r="E131" s="66"/>
      <c r="F131" s="66"/>
      <c r="G131" s="66"/>
      <c r="H131" s="66"/>
      <c r="I131" s="66"/>
      <c r="J131" s="66"/>
      <c r="K131" s="66"/>
      <c r="L131" s="66"/>
      <c r="M131" s="66"/>
      <c r="N131" s="66"/>
      <c r="O131" s="29"/>
      <c r="P131" s="29"/>
      <c r="Q131" s="29"/>
      <c r="R131" s="29"/>
      <c r="S131" s="29"/>
      <c r="T131" s="29"/>
      <c r="U131" s="29"/>
      <c r="V131" s="29"/>
      <c r="W131" s="29"/>
      <c r="X131" s="29"/>
      <c r="Y131" s="29"/>
      <c r="Z131" s="29"/>
      <c r="AA131" s="29"/>
      <c r="AB131" s="29"/>
    </row>
    <row r="132" spans="2:28" ht="26.5" collapsed="1" thickBot="1" x14ac:dyDescent="0.35">
      <c r="B132" s="175" t="s">
        <v>177</v>
      </c>
      <c r="C132" s="26"/>
      <c r="D132" s="94"/>
      <c r="E132" s="94"/>
      <c r="F132" s="94"/>
      <c r="G132" s="94"/>
      <c r="H132" s="94"/>
      <c r="I132" s="94"/>
      <c r="J132" s="94"/>
      <c r="K132" s="94"/>
      <c r="L132" s="94"/>
      <c r="M132" s="94"/>
      <c r="N132" s="95"/>
      <c r="O132" s="96"/>
      <c r="P132" s="96"/>
      <c r="Q132" s="96"/>
      <c r="R132" s="96"/>
      <c r="S132" s="96"/>
      <c r="T132" s="96"/>
      <c r="U132" s="96"/>
      <c r="V132" s="96"/>
      <c r="W132" s="96"/>
      <c r="X132" s="96"/>
      <c r="Y132" s="96"/>
      <c r="Z132" s="96"/>
      <c r="AA132" s="96"/>
      <c r="AB132" s="96"/>
    </row>
    <row r="133" spans="2:28" ht="14.5" thickTop="1" x14ac:dyDescent="0.3">
      <c r="B133" s="328"/>
      <c r="C133" s="309"/>
      <c r="D133" s="309"/>
      <c r="E133" s="309"/>
      <c r="F133" s="309"/>
      <c r="G133" s="309"/>
      <c r="H133" s="309"/>
      <c r="I133" s="309"/>
      <c r="J133" s="309"/>
      <c r="K133" s="309"/>
      <c r="L133" s="309"/>
      <c r="M133" s="309"/>
      <c r="N133" s="309"/>
      <c r="O133" s="309"/>
      <c r="P133" s="309"/>
      <c r="Q133" s="390"/>
      <c r="R133" s="390"/>
      <c r="S133" s="390"/>
      <c r="T133" s="390"/>
      <c r="U133" s="390"/>
      <c r="V133" s="390"/>
      <c r="W133" s="390"/>
      <c r="X133" s="390"/>
      <c r="Y133" s="390"/>
      <c r="Z133" s="390"/>
      <c r="AA133" s="390"/>
    </row>
  </sheetData>
  <mergeCells count="1">
    <mergeCell ref="S7:AA7"/>
  </mergeCells>
  <pageMargins left="0.7" right="0.7" top="0.75" bottom="0.75" header="0.3" footer="0.3"/>
  <pageSetup paperSize="8" scale="1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066EC-206A-4B51-B691-4263ADAAA3F1}">
  <sheetPr codeName="Sheet8">
    <tabColor theme="1" tint="0.249977111117893"/>
    <pageSetUpPr fitToPage="1"/>
  </sheetPr>
  <dimension ref="A1:AB132"/>
  <sheetViews>
    <sheetView showGridLines="0" zoomScale="75" zoomScaleNormal="75" workbookViewId="0">
      <pane ySplit="7" topLeftCell="A8" activePane="bottomLeft" state="frozen"/>
      <selection pane="bottomLeft" activeCell="G140" sqref="G140"/>
    </sheetView>
  </sheetViews>
  <sheetFormatPr defaultColWidth="9" defaultRowHeight="14" outlineLevelRow="1" x14ac:dyDescent="0.3"/>
  <cols>
    <col min="1" max="1" width="3.75" style="4" customWidth="1"/>
    <col min="2" max="2" width="38.83203125" style="4" customWidth="1"/>
    <col min="3" max="3" width="17.25" style="156" bestFit="1" customWidth="1"/>
    <col min="4" max="4" width="12.75" style="24" customWidth="1"/>
    <col min="5" max="5" width="13.5" style="24" customWidth="1"/>
    <col min="6" max="6" width="13.33203125" style="24" bestFit="1" customWidth="1"/>
    <col min="7" max="8" width="12.75" style="24" customWidth="1"/>
    <col min="9" max="12" width="13.33203125" style="24" bestFit="1" customWidth="1"/>
    <col min="13" max="13" width="15.08203125" style="24" customWidth="1"/>
    <col min="14" max="14" width="13.58203125" style="60" customWidth="1"/>
    <col min="15" max="16" width="12.75" style="61" customWidth="1"/>
    <col min="17" max="17" width="14.08203125" style="4" customWidth="1"/>
    <col min="18" max="18" width="2.58203125" style="4" customWidth="1"/>
    <col min="19" max="27" width="9" style="4"/>
    <col min="28" max="28" width="2.58203125" style="4" customWidth="1"/>
    <col min="29" max="16384" width="9" style="4"/>
  </cols>
  <sheetData>
    <row r="1" spans="1:28" s="329" customFormat="1" ht="10.5" x14ac:dyDescent="0.2">
      <c r="B1" s="347"/>
      <c r="C1" s="348"/>
      <c r="D1" s="349"/>
      <c r="E1" s="349"/>
      <c r="F1" s="349"/>
      <c r="G1" s="349"/>
      <c r="H1" s="349"/>
      <c r="I1" s="349"/>
      <c r="J1" s="349"/>
      <c r="K1" s="349"/>
      <c r="L1" s="349"/>
      <c r="M1" s="349"/>
      <c r="N1" s="350"/>
      <c r="O1" s="350"/>
      <c r="P1" s="350"/>
      <c r="Q1" s="350"/>
      <c r="R1" s="350"/>
      <c r="S1" s="350"/>
      <c r="T1" s="350"/>
      <c r="U1" s="350"/>
      <c r="V1" s="350"/>
      <c r="W1" s="350"/>
      <c r="X1" s="350"/>
      <c r="Y1" s="350"/>
      <c r="Z1" s="350"/>
      <c r="AA1" s="350"/>
      <c r="AB1" s="350"/>
    </row>
    <row r="2" spans="1:28" ht="25" x14ac:dyDescent="0.3">
      <c r="B2" s="351" t="s">
        <v>340</v>
      </c>
      <c r="C2" s="352"/>
      <c r="D2" s="353"/>
      <c r="E2" s="353"/>
      <c r="F2" s="353"/>
      <c r="G2" s="353"/>
      <c r="H2" s="353"/>
      <c r="I2" s="353"/>
      <c r="J2" s="353"/>
      <c r="K2" s="353"/>
      <c r="L2" s="353"/>
      <c r="M2" s="353"/>
      <c r="N2" s="354"/>
      <c r="O2" s="354"/>
      <c r="P2" s="354"/>
      <c r="Q2" s="354"/>
      <c r="R2" s="354"/>
      <c r="S2" s="354"/>
      <c r="T2" s="354"/>
      <c r="U2" s="354"/>
      <c r="V2" s="354"/>
      <c r="W2" s="354"/>
      <c r="X2" s="354"/>
      <c r="Y2" s="354"/>
      <c r="Z2" s="354"/>
      <c r="AA2" s="354"/>
      <c r="AB2" s="354"/>
    </row>
    <row r="3" spans="1:28" s="329" customFormat="1" ht="10.5" x14ac:dyDescent="0.2">
      <c r="B3" s="347"/>
      <c r="C3" s="348"/>
      <c r="D3" s="349"/>
      <c r="E3" s="349"/>
      <c r="F3" s="349"/>
      <c r="G3" s="349"/>
      <c r="H3" s="349"/>
      <c r="I3" s="349"/>
      <c r="J3" s="349"/>
      <c r="K3" s="349"/>
      <c r="L3" s="349"/>
      <c r="M3" s="349"/>
      <c r="N3" s="350"/>
      <c r="O3" s="350"/>
      <c r="P3" s="350"/>
      <c r="Q3" s="350"/>
      <c r="R3" s="350"/>
      <c r="S3" s="350"/>
      <c r="T3" s="350"/>
      <c r="U3" s="350"/>
      <c r="V3" s="350"/>
      <c r="W3" s="350"/>
      <c r="X3" s="350"/>
      <c r="Y3" s="350"/>
      <c r="Z3" s="350"/>
      <c r="AA3" s="350"/>
      <c r="AB3" s="350"/>
    </row>
    <row r="4" spans="1:28" ht="15.5" x14ac:dyDescent="0.3">
      <c r="A4" s="14"/>
      <c r="B4" s="309"/>
      <c r="C4" s="309"/>
      <c r="D4" s="87"/>
      <c r="E4" s="107"/>
      <c r="F4" s="107"/>
      <c r="G4" s="107"/>
      <c r="H4" s="107"/>
      <c r="I4" s="107"/>
      <c r="J4" s="107"/>
      <c r="K4" s="107"/>
      <c r="L4" s="107"/>
      <c r="M4" s="107"/>
      <c r="N4" s="107"/>
      <c r="O4" s="107"/>
      <c r="P4" s="107"/>
      <c r="Q4" s="309"/>
    </row>
    <row r="5" spans="1:28" ht="15.5" x14ac:dyDescent="0.3">
      <c r="A5" s="14"/>
      <c r="B5" s="364" t="s">
        <v>347</v>
      </c>
      <c r="C5" s="309"/>
      <c r="D5" s="87"/>
      <c r="E5" s="107"/>
      <c r="F5" s="107"/>
      <c r="G5" s="107"/>
      <c r="H5" s="107"/>
      <c r="I5" s="107"/>
      <c r="J5" s="107"/>
      <c r="K5" s="107"/>
      <c r="L5" s="107"/>
      <c r="M5" s="107"/>
      <c r="N5" s="107"/>
      <c r="O5" s="107"/>
      <c r="P5" s="107"/>
      <c r="Q5" s="309"/>
    </row>
    <row r="6" spans="1:28" ht="16" thickBot="1" x14ac:dyDescent="0.35">
      <c r="A6" s="309"/>
      <c r="C6" s="309"/>
      <c r="E6" s="107"/>
      <c r="F6" s="107"/>
      <c r="G6" s="107"/>
      <c r="H6" s="107"/>
      <c r="I6" s="107"/>
      <c r="J6" s="107"/>
      <c r="K6" s="107"/>
      <c r="L6" s="107"/>
      <c r="M6" s="107"/>
      <c r="N6" s="107"/>
      <c r="O6" s="107"/>
      <c r="P6" s="107"/>
      <c r="Q6" s="309"/>
    </row>
    <row r="7" spans="1:28" ht="15" thickTop="1" thickBot="1" x14ac:dyDescent="0.35">
      <c r="B7" s="90"/>
      <c r="C7" s="157" t="s">
        <v>233</v>
      </c>
      <c r="D7" s="97">
        <v>2005</v>
      </c>
      <c r="E7" s="97">
        <v>2006</v>
      </c>
      <c r="F7" s="97">
        <v>2007</v>
      </c>
      <c r="G7" s="97">
        <v>2008</v>
      </c>
      <c r="H7" s="97">
        <v>2009</v>
      </c>
      <c r="I7" s="97">
        <v>2010</v>
      </c>
      <c r="J7" s="97">
        <v>2011</v>
      </c>
      <c r="K7" s="97">
        <v>2012</v>
      </c>
      <c r="L7" s="97">
        <v>2013</v>
      </c>
      <c r="M7" s="97">
        <v>2014</v>
      </c>
      <c r="N7" s="97">
        <v>2015</v>
      </c>
      <c r="O7" s="97">
        <v>2016</v>
      </c>
      <c r="P7" s="97">
        <v>2017</v>
      </c>
      <c r="Q7" s="97">
        <v>2018</v>
      </c>
      <c r="R7" s="97"/>
      <c r="S7" s="472" t="s">
        <v>354</v>
      </c>
      <c r="T7" s="472"/>
      <c r="U7" s="472"/>
      <c r="V7" s="472"/>
      <c r="W7" s="472"/>
      <c r="X7" s="472"/>
      <c r="Y7" s="472"/>
      <c r="Z7" s="472"/>
      <c r="AA7" s="472"/>
      <c r="AB7" s="97"/>
    </row>
    <row r="8" spans="1:28" ht="15" customHeight="1" thickTop="1" x14ac:dyDescent="0.3">
      <c r="B8" s="110"/>
      <c r="C8" s="158"/>
      <c r="D8" s="111"/>
      <c r="E8" s="111"/>
      <c r="F8" s="111"/>
      <c r="G8" s="111"/>
      <c r="H8" s="111"/>
      <c r="I8" s="111"/>
      <c r="J8" s="111"/>
      <c r="K8" s="111"/>
      <c r="L8" s="111"/>
      <c r="M8" s="111"/>
      <c r="N8" s="111"/>
      <c r="O8" s="111"/>
      <c r="P8" s="111"/>
      <c r="Q8" s="65"/>
    </row>
    <row r="9" spans="1:28" s="317" customFormat="1" ht="18.5" thickBot="1" x14ac:dyDescent="0.45">
      <c r="B9" s="355" t="s">
        <v>338</v>
      </c>
      <c r="C9" s="344" t="s">
        <v>1</v>
      </c>
      <c r="D9" s="345">
        <v>496660</v>
      </c>
      <c r="E9" s="345">
        <v>496660</v>
      </c>
      <c r="F9" s="345">
        <v>509060</v>
      </c>
      <c r="G9" s="345">
        <v>509760</v>
      </c>
      <c r="H9" s="345">
        <v>510160</v>
      </c>
      <c r="I9" s="345">
        <v>509550</v>
      </c>
      <c r="J9" s="345">
        <v>511268</v>
      </c>
      <c r="K9" s="345">
        <v>510180</v>
      </c>
      <c r="L9" s="345">
        <v>507331</v>
      </c>
      <c r="M9" s="345">
        <v>525336</v>
      </c>
      <c r="N9" s="345">
        <v>615400</v>
      </c>
      <c r="O9" s="346">
        <v>543693</v>
      </c>
      <c r="P9" s="346">
        <v>555435</v>
      </c>
      <c r="Q9" s="346">
        <v>555012</v>
      </c>
      <c r="R9" s="346"/>
      <c r="S9" s="346"/>
      <c r="T9" s="346"/>
      <c r="U9" s="346"/>
      <c r="V9" s="346"/>
      <c r="W9" s="346"/>
      <c r="X9" s="346"/>
      <c r="Y9" s="346"/>
      <c r="Z9" s="346"/>
      <c r="AA9" s="346"/>
      <c r="AB9" s="346"/>
    </row>
    <row r="10" spans="1:28" s="329" customFormat="1" ht="11" thickTop="1" x14ac:dyDescent="0.2">
      <c r="B10" s="330"/>
      <c r="C10" s="331"/>
      <c r="D10" s="332"/>
      <c r="E10" s="332"/>
      <c r="F10" s="332"/>
      <c r="G10" s="332"/>
      <c r="H10" s="332"/>
      <c r="I10" s="332"/>
      <c r="J10" s="332"/>
      <c r="K10" s="332"/>
      <c r="L10" s="332"/>
      <c r="M10" s="332"/>
      <c r="N10" s="332"/>
      <c r="O10" s="333"/>
      <c r="P10" s="333"/>
      <c r="Q10" s="333"/>
      <c r="R10" s="333"/>
      <c r="S10" s="333"/>
      <c r="T10" s="333"/>
      <c r="U10" s="333"/>
      <c r="V10" s="333"/>
      <c r="W10" s="333"/>
      <c r="X10" s="333"/>
      <c r="Y10" s="333"/>
      <c r="Z10" s="333"/>
      <c r="AA10" s="333"/>
      <c r="AB10" s="333"/>
    </row>
    <row r="11" spans="1:28" ht="25" x14ac:dyDescent="0.3">
      <c r="B11" s="98" t="s">
        <v>158</v>
      </c>
      <c r="C11" s="159"/>
      <c r="D11" s="66"/>
      <c r="E11" s="66"/>
      <c r="F11" s="66"/>
      <c r="G11" s="66"/>
      <c r="H11" s="66"/>
      <c r="I11" s="66"/>
      <c r="J11" s="66"/>
      <c r="K11" s="66"/>
      <c r="L11" s="66"/>
      <c r="M11" s="66"/>
      <c r="N11" s="66"/>
      <c r="O11" s="29"/>
      <c r="P11" s="29"/>
      <c r="Q11" s="29"/>
      <c r="R11" s="29"/>
      <c r="S11" s="29"/>
      <c r="T11" s="29"/>
      <c r="U11" s="29"/>
      <c r="V11" s="29"/>
      <c r="W11" s="29"/>
      <c r="X11" s="29"/>
      <c r="Y11" s="29"/>
      <c r="Z11" s="29"/>
      <c r="AA11" s="29"/>
      <c r="AB11" s="29"/>
    </row>
    <row r="12" spans="1:28" s="329" customFormat="1" ht="11" thickBot="1" x14ac:dyDescent="0.25">
      <c r="B12" s="334"/>
      <c r="C12" s="335"/>
      <c r="D12" s="336"/>
      <c r="E12" s="336"/>
      <c r="F12" s="336"/>
      <c r="G12" s="336"/>
      <c r="H12" s="336"/>
      <c r="I12" s="336"/>
      <c r="J12" s="336"/>
      <c r="K12" s="336"/>
      <c r="L12" s="336"/>
      <c r="M12" s="336"/>
      <c r="N12" s="336"/>
      <c r="O12" s="337"/>
      <c r="P12" s="337"/>
      <c r="Q12" s="337"/>
      <c r="R12" s="337"/>
      <c r="S12" s="337"/>
      <c r="T12" s="337"/>
      <c r="U12" s="337"/>
      <c r="V12" s="337"/>
      <c r="W12" s="337"/>
      <c r="X12" s="337"/>
      <c r="Y12" s="337"/>
      <c r="Z12" s="337"/>
      <c r="AA12" s="337"/>
      <c r="AB12" s="337"/>
    </row>
    <row r="13" spans="1:28" s="317" customFormat="1" ht="19.5" customHeight="1" thickTop="1" x14ac:dyDescent="0.4">
      <c r="B13" s="321" t="s">
        <v>332</v>
      </c>
      <c r="C13" s="318" t="s">
        <v>182</v>
      </c>
      <c r="D13" s="315"/>
      <c r="E13" s="315"/>
      <c r="F13" s="315"/>
      <c r="G13" s="315"/>
      <c r="H13" s="315"/>
      <c r="I13" s="315"/>
      <c r="J13" s="315"/>
      <c r="K13" s="315"/>
      <c r="L13" s="315"/>
      <c r="M13" s="315"/>
      <c r="N13" s="103">
        <v>20.818159325152898</v>
      </c>
      <c r="O13" s="104">
        <v>28.185596258990753</v>
      </c>
      <c r="P13" s="104">
        <v>32.560508917479403</v>
      </c>
      <c r="Q13" s="104">
        <v>32.318469400533097</v>
      </c>
      <c r="R13" s="104"/>
      <c r="S13" s="104"/>
      <c r="T13" s="104"/>
      <c r="U13" s="104"/>
      <c r="V13" s="104"/>
      <c r="W13" s="104"/>
      <c r="X13" s="104"/>
      <c r="Y13" s="104"/>
      <c r="Z13" s="104"/>
      <c r="AA13" s="104"/>
      <c r="AB13" s="104"/>
    </row>
    <row r="14" spans="1:28" s="317" customFormat="1" ht="18" x14ac:dyDescent="0.4">
      <c r="B14" s="321" t="s">
        <v>101</v>
      </c>
      <c r="C14" s="318" t="s">
        <v>182</v>
      </c>
      <c r="D14" s="315">
        <v>20.084734542565862</v>
      </c>
      <c r="E14" s="315">
        <v>26.454009468913185</v>
      </c>
      <c r="F14" s="315">
        <v>29.268248306144372</v>
      </c>
      <c r="G14" s="315">
        <v>40.029005081656734</v>
      </c>
      <c r="H14" s="315">
        <v>37.211742936838903</v>
      </c>
      <c r="I14" s="315">
        <v>34.180743814700392</v>
      </c>
      <c r="J14" s="315">
        <v>32.92608286252355</v>
      </c>
      <c r="K14" s="315">
        <v>34.919721209747138</v>
      </c>
      <c r="L14" s="315">
        <v>30.81506957253778</v>
      </c>
      <c r="M14" s="315">
        <v>33.719971122755652</v>
      </c>
      <c r="N14" s="315">
        <v>35.20498764172072</v>
      </c>
      <c r="O14" s="322">
        <v>34.387844571330803</v>
      </c>
      <c r="P14" s="322">
        <v>35.187702588853512</v>
      </c>
      <c r="Q14" s="322">
        <v>34.24603008962486</v>
      </c>
      <c r="R14" s="322"/>
      <c r="S14" s="322"/>
      <c r="T14" s="322"/>
      <c r="U14" s="322"/>
      <c r="V14" s="322"/>
      <c r="W14" s="322"/>
      <c r="X14" s="322"/>
      <c r="Y14" s="322"/>
      <c r="Z14" s="322"/>
      <c r="AA14" s="322"/>
      <c r="AB14" s="322"/>
    </row>
    <row r="15" spans="1:28" hidden="1" outlineLevel="1" x14ac:dyDescent="0.3">
      <c r="B15" s="28" t="s">
        <v>102</v>
      </c>
      <c r="C15" s="159" t="s">
        <v>234</v>
      </c>
      <c r="D15" s="59">
        <v>12.153183264204889</v>
      </c>
      <c r="E15" s="59">
        <v>13.48991261627673</v>
      </c>
      <c r="F15" s="59">
        <v>13.746061368011631</v>
      </c>
      <c r="G15" s="59">
        <v>11.21898540489642</v>
      </c>
      <c r="H15" s="59">
        <v>11.586757095813081</v>
      </c>
      <c r="I15" s="59">
        <v>14.318320086350694</v>
      </c>
      <c r="J15" s="59">
        <v>16.161719489582765</v>
      </c>
      <c r="K15" s="59">
        <v>16.021933435258145</v>
      </c>
      <c r="L15" s="59">
        <v>16.701187193370799</v>
      </c>
      <c r="M15" s="59">
        <v>15.693727443007903</v>
      </c>
      <c r="N15" s="59">
        <v>16.340851478713034</v>
      </c>
      <c r="O15" s="29">
        <v>16.929167747239706</v>
      </c>
      <c r="P15" s="29">
        <v>16.34347853484206</v>
      </c>
      <c r="Q15" s="29">
        <v>15.894250935114917</v>
      </c>
      <c r="R15" s="29"/>
      <c r="S15" s="29"/>
      <c r="T15" s="29"/>
      <c r="U15" s="29"/>
      <c r="V15" s="29"/>
      <c r="W15" s="29"/>
      <c r="X15" s="29"/>
      <c r="Y15" s="29"/>
      <c r="Z15" s="29"/>
      <c r="AA15" s="29"/>
      <c r="AB15" s="29"/>
    </row>
    <row r="16" spans="1:28" hidden="1" outlineLevel="1" x14ac:dyDescent="0.3">
      <c r="B16" s="34" t="s">
        <v>164</v>
      </c>
      <c r="C16" s="160" t="s">
        <v>234</v>
      </c>
      <c r="D16" s="59">
        <v>15.207586679015826</v>
      </c>
      <c r="E16" s="59">
        <v>18.342145532154799</v>
      </c>
      <c r="F16" s="59">
        <v>19.434074568813106</v>
      </c>
      <c r="G16" s="59">
        <v>18.707352479598232</v>
      </c>
      <c r="H16" s="59">
        <v>18.4537007997491</v>
      </c>
      <c r="I16" s="59">
        <v>21.753998626238833</v>
      </c>
      <c r="J16" s="59">
        <v>24.095386372704731</v>
      </c>
      <c r="K16" s="59">
        <v>24.618722803716327</v>
      </c>
      <c r="L16" s="59">
        <v>24.139920485836669</v>
      </c>
      <c r="M16" s="59">
        <v>23.677912802473092</v>
      </c>
      <c r="N16" s="59">
        <v>25.219304517387069</v>
      </c>
      <c r="O16" s="29">
        <v>25.801877162295629</v>
      </c>
      <c r="P16" s="29">
        <v>25.216632009145986</v>
      </c>
      <c r="Q16" s="29">
        <v>24.17230618437079</v>
      </c>
      <c r="R16" s="29"/>
      <c r="S16" s="29"/>
      <c r="T16" s="29"/>
      <c r="U16" s="29"/>
      <c r="V16" s="29"/>
      <c r="W16" s="29"/>
      <c r="X16" s="29"/>
      <c r="Y16" s="29"/>
      <c r="Z16" s="29"/>
      <c r="AA16" s="29"/>
      <c r="AB16" s="29"/>
    </row>
    <row r="17" spans="2:28" ht="18" hidden="1" outlineLevel="1" x14ac:dyDescent="0.3">
      <c r="B17" s="25"/>
      <c r="C17" s="159"/>
      <c r="D17" s="125"/>
      <c r="E17" s="125"/>
      <c r="F17" s="125"/>
      <c r="G17" s="125"/>
      <c r="H17" s="125"/>
      <c r="I17" s="125"/>
      <c r="J17" s="125"/>
      <c r="K17" s="125"/>
      <c r="L17" s="125"/>
      <c r="M17" s="125"/>
      <c r="N17" s="125"/>
      <c r="O17" s="126"/>
      <c r="P17" s="126"/>
      <c r="Q17" s="126"/>
      <c r="R17" s="126"/>
      <c r="S17" s="126"/>
      <c r="T17" s="126"/>
      <c r="U17" s="126"/>
      <c r="V17" s="126"/>
      <c r="W17" s="126"/>
      <c r="X17" s="126"/>
      <c r="Y17" s="126"/>
      <c r="Z17" s="126"/>
      <c r="AA17" s="126"/>
      <c r="AB17" s="126"/>
    </row>
    <row r="18" spans="2:28" hidden="1" outlineLevel="1" x14ac:dyDescent="0.3">
      <c r="B18" s="28" t="s">
        <v>249</v>
      </c>
      <c r="C18" s="159" t="s">
        <v>235</v>
      </c>
      <c r="D18" s="59"/>
      <c r="E18" s="59"/>
      <c r="F18" s="59"/>
      <c r="G18" s="59"/>
      <c r="H18" s="59"/>
      <c r="I18" s="59"/>
      <c r="J18" s="59"/>
      <c r="K18" s="59"/>
      <c r="L18" s="59"/>
      <c r="M18" s="59"/>
      <c r="N18" s="59">
        <v>3230.9700000000003</v>
      </c>
      <c r="O18" s="29">
        <v>3953.9599999999991</v>
      </c>
      <c r="P18" s="29">
        <v>4560.4900000000007</v>
      </c>
      <c r="Q18" s="29">
        <v>4335.82</v>
      </c>
      <c r="R18" s="29"/>
      <c r="S18" s="29"/>
      <c r="T18" s="29"/>
      <c r="U18" s="29"/>
      <c r="V18" s="29"/>
      <c r="W18" s="29"/>
      <c r="X18" s="29"/>
      <c r="Y18" s="29"/>
      <c r="Z18" s="29"/>
      <c r="AA18" s="29"/>
      <c r="AB18" s="29"/>
    </row>
    <row r="19" spans="2:28" hidden="1" outlineLevel="1" x14ac:dyDescent="0.3">
      <c r="B19" s="28" t="s">
        <v>250</v>
      </c>
      <c r="C19" s="159" t="s">
        <v>235</v>
      </c>
      <c r="D19" s="59"/>
      <c r="E19" s="59"/>
      <c r="F19" s="59"/>
      <c r="G19" s="59"/>
      <c r="H19" s="59"/>
      <c r="I19" s="59"/>
      <c r="J19" s="59"/>
      <c r="K19" s="59"/>
      <c r="L19" s="59"/>
      <c r="M19" s="59"/>
      <c r="N19" s="59">
        <v>134.49</v>
      </c>
      <c r="O19" s="29">
        <v>180.41000000000003</v>
      </c>
      <c r="P19" s="29">
        <v>345.68000000000006</v>
      </c>
      <c r="Q19" s="29">
        <v>234.86000000000004</v>
      </c>
      <c r="R19" s="29"/>
      <c r="S19" s="29"/>
      <c r="T19" s="29"/>
      <c r="U19" s="29"/>
      <c r="V19" s="29"/>
      <c r="W19" s="29"/>
      <c r="X19" s="29"/>
      <c r="Y19" s="29"/>
      <c r="Z19" s="29"/>
      <c r="AA19" s="29"/>
      <c r="AB19" s="29"/>
    </row>
    <row r="20" spans="2:28" hidden="1" outlineLevel="1" x14ac:dyDescent="0.3">
      <c r="B20" s="28" t="s">
        <v>251</v>
      </c>
      <c r="C20" s="159" t="s">
        <v>235</v>
      </c>
      <c r="D20" s="59"/>
      <c r="E20" s="59"/>
      <c r="F20" s="59"/>
      <c r="G20" s="59"/>
      <c r="H20" s="59"/>
      <c r="I20" s="59"/>
      <c r="J20" s="59"/>
      <c r="K20" s="59"/>
      <c r="L20" s="59"/>
      <c r="M20" s="59"/>
      <c r="N20" s="59">
        <v>2098.34</v>
      </c>
      <c r="O20" s="29">
        <v>689.66000000000008</v>
      </c>
      <c r="P20" s="29">
        <v>22.29</v>
      </c>
      <c r="Q20" s="29">
        <v>23.639999999999997</v>
      </c>
      <c r="R20" s="29"/>
      <c r="S20" s="29"/>
      <c r="T20" s="29"/>
      <c r="U20" s="29"/>
      <c r="V20" s="29"/>
      <c r="W20" s="29"/>
      <c r="X20" s="29"/>
      <c r="Y20" s="29"/>
      <c r="Z20" s="29"/>
      <c r="AA20" s="29"/>
      <c r="AB20" s="29"/>
    </row>
    <row r="21" spans="2:28" s="76" customFormat="1" hidden="1" outlineLevel="1" x14ac:dyDescent="0.3">
      <c r="B21" s="33" t="s">
        <v>231</v>
      </c>
      <c r="C21" s="166" t="s">
        <v>235</v>
      </c>
      <c r="D21" s="101">
        <v>1516.9999999999995</v>
      </c>
      <c r="E21" s="101">
        <v>2409.9100000000008</v>
      </c>
      <c r="F21" s="101">
        <v>2895.54</v>
      </c>
      <c r="G21" s="101">
        <v>3817.2699999999963</v>
      </c>
      <c r="H21" s="101">
        <v>3503.2400000000002</v>
      </c>
      <c r="I21" s="101">
        <v>3788.8500000000008</v>
      </c>
      <c r="J21" s="101">
        <v>4056.2300000000018</v>
      </c>
      <c r="K21" s="101">
        <v>4385.9099999999971</v>
      </c>
      <c r="L21" s="101">
        <v>3773.9000000000019</v>
      </c>
      <c r="M21" s="101">
        <v>4194.3800000000056</v>
      </c>
      <c r="N21" s="101">
        <v>5463.8</v>
      </c>
      <c r="O21" s="105">
        <v>4824.0299999999988</v>
      </c>
      <c r="P21" s="105">
        <v>4928.4600000000009</v>
      </c>
      <c r="Q21" s="105">
        <v>4594.42</v>
      </c>
      <c r="R21" s="105"/>
      <c r="S21" s="105"/>
      <c r="T21" s="105"/>
      <c r="U21" s="105"/>
      <c r="V21" s="105"/>
      <c r="W21" s="105"/>
      <c r="X21" s="105"/>
      <c r="Y21" s="105"/>
      <c r="Z21" s="105"/>
      <c r="AA21" s="105"/>
      <c r="AB21" s="105"/>
    </row>
    <row r="22" spans="2:28" s="76" customFormat="1" hidden="1" outlineLevel="1" x14ac:dyDescent="0.3">
      <c r="B22" s="33"/>
      <c r="C22" s="166"/>
      <c r="D22" s="101"/>
      <c r="E22" s="101"/>
      <c r="F22" s="101"/>
      <c r="G22" s="101"/>
      <c r="H22" s="101"/>
      <c r="I22" s="101"/>
      <c r="J22" s="101"/>
      <c r="K22" s="101"/>
      <c r="L22" s="101"/>
      <c r="M22" s="101"/>
      <c r="N22" s="101"/>
      <c r="O22" s="105"/>
      <c r="P22" s="105"/>
      <c r="Q22" s="105"/>
      <c r="R22" s="105"/>
      <c r="S22" s="105"/>
      <c r="T22" s="105"/>
      <c r="U22" s="105"/>
      <c r="V22" s="105"/>
      <c r="W22" s="105"/>
      <c r="X22" s="105"/>
      <c r="Y22" s="105"/>
      <c r="Z22" s="105"/>
      <c r="AA22" s="105"/>
      <c r="AB22" s="105"/>
    </row>
    <row r="23" spans="2:28" s="76" customFormat="1" hidden="1" outlineLevel="1" x14ac:dyDescent="0.3">
      <c r="B23" s="33" t="s">
        <v>103</v>
      </c>
      <c r="C23" s="166" t="s">
        <v>235</v>
      </c>
      <c r="D23" s="101">
        <v>6036</v>
      </c>
      <c r="E23" s="101">
        <v>6699.9000000000005</v>
      </c>
      <c r="F23" s="101">
        <v>6997.5700000000006</v>
      </c>
      <c r="G23" s="101">
        <v>5718.9899999999989</v>
      </c>
      <c r="H23" s="101">
        <v>5911.1000000000013</v>
      </c>
      <c r="I23" s="101">
        <v>7295.899999999996</v>
      </c>
      <c r="J23" s="101">
        <v>8262.9700000000012</v>
      </c>
      <c r="K23" s="101">
        <v>8174.07</v>
      </c>
      <c r="L23" s="101">
        <v>8473.0300000000025</v>
      </c>
      <c r="M23" s="101">
        <v>8244.48</v>
      </c>
      <c r="N23" s="101">
        <v>10056.160000000002</v>
      </c>
      <c r="O23" s="105">
        <v>9204.2699999999986</v>
      </c>
      <c r="P23" s="105">
        <v>9077.74</v>
      </c>
      <c r="Q23" s="105">
        <v>8821.5</v>
      </c>
      <c r="R23" s="105"/>
      <c r="S23" s="105"/>
      <c r="T23" s="105"/>
      <c r="U23" s="105"/>
      <c r="V23" s="105"/>
      <c r="W23" s="105"/>
      <c r="X23" s="105"/>
      <c r="Y23" s="105"/>
      <c r="Z23" s="105"/>
      <c r="AA23" s="105"/>
      <c r="AB23" s="105"/>
    </row>
    <row r="24" spans="2:28" hidden="1" outlineLevel="1" x14ac:dyDescent="0.3">
      <c r="B24" s="32"/>
      <c r="C24" s="161"/>
      <c r="D24" s="59"/>
      <c r="E24" s="59"/>
      <c r="F24" s="59"/>
      <c r="G24" s="59"/>
      <c r="H24" s="59"/>
      <c r="I24" s="59"/>
      <c r="J24" s="59"/>
      <c r="K24" s="59"/>
      <c r="L24" s="59"/>
      <c r="M24" s="59"/>
      <c r="N24" s="59"/>
      <c r="O24" s="29"/>
      <c r="P24" s="29"/>
      <c r="Q24" s="29"/>
      <c r="R24" s="29"/>
      <c r="S24" s="29"/>
      <c r="T24" s="29"/>
      <c r="U24" s="29"/>
      <c r="V24" s="29"/>
      <c r="W24" s="29"/>
      <c r="X24" s="29"/>
      <c r="Y24" s="29"/>
      <c r="Z24" s="29"/>
      <c r="AA24" s="29"/>
      <c r="AB24" s="29"/>
    </row>
    <row r="25" spans="2:28" ht="20" hidden="1" outlineLevel="1" x14ac:dyDescent="0.3">
      <c r="B25" s="380" t="s">
        <v>157</v>
      </c>
      <c r="C25" s="162" t="s">
        <v>235</v>
      </c>
      <c r="D25" s="101">
        <v>7553</v>
      </c>
      <c r="E25" s="101">
        <v>9109.8100000000013</v>
      </c>
      <c r="F25" s="101">
        <v>9893.11</v>
      </c>
      <c r="G25" s="101">
        <v>9536.2599999999948</v>
      </c>
      <c r="H25" s="101">
        <v>9414.340000000002</v>
      </c>
      <c r="I25" s="101">
        <v>11084.749999999996</v>
      </c>
      <c r="J25" s="101">
        <v>12319.200000000003</v>
      </c>
      <c r="K25" s="101">
        <v>12559.979999999996</v>
      </c>
      <c r="L25" s="101">
        <v>12246.930000000004</v>
      </c>
      <c r="M25" s="101">
        <v>12438.860000000004</v>
      </c>
      <c r="N25" s="101">
        <v>15519.960000000003</v>
      </c>
      <c r="O25" s="105">
        <v>14028.299999999997</v>
      </c>
      <c r="P25" s="105">
        <v>14006.2</v>
      </c>
      <c r="Q25" s="105">
        <v>13415.92</v>
      </c>
      <c r="R25" s="105"/>
      <c r="S25" s="105"/>
      <c r="T25" s="105"/>
      <c r="U25" s="105"/>
      <c r="V25" s="105"/>
      <c r="W25" s="105"/>
      <c r="X25" s="105"/>
      <c r="Y25" s="105"/>
      <c r="Z25" s="105"/>
      <c r="AA25" s="105"/>
      <c r="AB25" s="105"/>
    </row>
    <row r="26" spans="2:28" ht="84.75" hidden="1" customHeight="1" outlineLevel="1" x14ac:dyDescent="0.3">
      <c r="B26" s="28"/>
      <c r="C26" s="159"/>
      <c r="D26" s="59"/>
      <c r="E26" s="59"/>
      <c r="F26" s="59"/>
      <c r="G26" s="59"/>
      <c r="H26" s="59"/>
      <c r="I26" s="59"/>
      <c r="J26" s="59"/>
      <c r="K26" s="59"/>
      <c r="L26" s="59"/>
      <c r="M26" s="59"/>
      <c r="N26" s="59"/>
      <c r="O26" s="29"/>
      <c r="P26" s="29"/>
      <c r="Q26" s="29"/>
      <c r="R26" s="29"/>
      <c r="S26" s="29"/>
      <c r="T26" s="29"/>
      <c r="U26" s="29"/>
      <c r="V26" s="29"/>
      <c r="W26" s="29"/>
      <c r="X26" s="29"/>
      <c r="Y26" s="29"/>
      <c r="Z26" s="29"/>
      <c r="AA26" s="29"/>
      <c r="AB26" s="29"/>
    </row>
    <row r="27" spans="2:28" ht="26.5" collapsed="1" thickBot="1" x14ac:dyDescent="0.35">
      <c r="B27" s="175" t="s">
        <v>170</v>
      </c>
      <c r="C27" s="26"/>
      <c r="D27" s="94"/>
      <c r="E27" s="94"/>
      <c r="F27" s="94"/>
      <c r="G27" s="94"/>
      <c r="H27" s="94"/>
      <c r="I27" s="94"/>
      <c r="J27" s="94"/>
      <c r="K27" s="94"/>
      <c r="L27" s="94"/>
      <c r="M27" s="94"/>
      <c r="N27" s="94"/>
      <c r="O27" s="94"/>
      <c r="P27" s="94"/>
      <c r="Q27" s="94"/>
      <c r="R27" s="94"/>
      <c r="S27" s="94"/>
      <c r="T27" s="94"/>
      <c r="U27" s="94"/>
      <c r="V27" s="94"/>
      <c r="W27" s="94"/>
      <c r="X27" s="94"/>
      <c r="Y27" s="94"/>
      <c r="Z27" s="94"/>
      <c r="AA27" s="94"/>
      <c r="AB27" s="94"/>
    </row>
    <row r="28" spans="2:28" s="329" customFormat="1" ht="10.5" thickTop="1" x14ac:dyDescent="0.2">
      <c r="B28" s="339"/>
      <c r="C28" s="340"/>
      <c r="D28" s="341"/>
      <c r="E28" s="341"/>
      <c r="F28" s="341"/>
      <c r="G28" s="341"/>
      <c r="H28" s="341"/>
      <c r="I28" s="341"/>
      <c r="J28" s="341"/>
      <c r="K28" s="341"/>
      <c r="L28" s="341"/>
      <c r="M28" s="341"/>
      <c r="N28" s="341"/>
      <c r="O28" s="342"/>
      <c r="P28" s="342"/>
      <c r="Q28" s="342"/>
      <c r="R28" s="342"/>
      <c r="S28" s="342"/>
      <c r="T28" s="342"/>
      <c r="U28" s="342"/>
      <c r="V28" s="342"/>
      <c r="W28" s="342"/>
      <c r="X28" s="342"/>
      <c r="Y28" s="342"/>
      <c r="Z28" s="342"/>
      <c r="AA28" s="342"/>
      <c r="AB28" s="342"/>
    </row>
    <row r="29" spans="2:28" ht="25" x14ac:dyDescent="0.3">
      <c r="B29" s="98" t="s">
        <v>2</v>
      </c>
      <c r="C29" s="159"/>
      <c r="D29" s="66"/>
      <c r="E29" s="66"/>
      <c r="F29" s="66"/>
      <c r="G29" s="66"/>
      <c r="H29" s="66"/>
      <c r="I29" s="66"/>
      <c r="J29" s="66"/>
      <c r="K29" s="66"/>
      <c r="L29" s="66"/>
      <c r="M29" s="66"/>
      <c r="N29" s="66"/>
      <c r="O29" s="29"/>
      <c r="P29" s="29"/>
      <c r="Q29" s="29"/>
      <c r="R29" s="29"/>
      <c r="S29" s="29"/>
      <c r="T29" s="29"/>
      <c r="U29" s="29"/>
      <c r="V29" s="29"/>
      <c r="W29" s="29"/>
      <c r="X29" s="29"/>
      <c r="Y29" s="29"/>
      <c r="Z29" s="29"/>
      <c r="AA29" s="29"/>
      <c r="AB29" s="29"/>
    </row>
    <row r="30" spans="2:28" s="329" customFormat="1" ht="11" thickBot="1" x14ac:dyDescent="0.25">
      <c r="B30" s="334"/>
      <c r="C30" s="335"/>
      <c r="D30" s="336"/>
      <c r="E30" s="336"/>
      <c r="F30" s="336"/>
      <c r="G30" s="336"/>
      <c r="H30" s="336"/>
      <c r="I30" s="336"/>
      <c r="J30" s="336"/>
      <c r="K30" s="336"/>
      <c r="L30" s="336"/>
      <c r="M30" s="336"/>
      <c r="N30" s="336"/>
      <c r="O30" s="337"/>
      <c r="P30" s="337"/>
      <c r="Q30" s="337"/>
      <c r="R30" s="337"/>
      <c r="S30" s="337"/>
      <c r="T30" s="337"/>
      <c r="U30" s="337"/>
      <c r="V30" s="337"/>
      <c r="W30" s="337"/>
      <c r="X30" s="337"/>
      <c r="Y30" s="337"/>
      <c r="Z30" s="337"/>
      <c r="AA30" s="337"/>
      <c r="AB30" s="337"/>
    </row>
    <row r="31" spans="2:28" s="317" customFormat="1" ht="18.5" thickTop="1" x14ac:dyDescent="0.4">
      <c r="B31" s="321" t="s">
        <v>213</v>
      </c>
      <c r="C31" s="318" t="s">
        <v>168</v>
      </c>
      <c r="D31" s="315">
        <v>1721.9823219103612</v>
      </c>
      <c r="E31" s="315">
        <v>1538.1220553296016</v>
      </c>
      <c r="F31" s="315">
        <v>1425.6156838093741</v>
      </c>
      <c r="G31" s="315">
        <v>1313.2233403954804</v>
      </c>
      <c r="H31" s="315">
        <v>1318.4237494119491</v>
      </c>
      <c r="I31" s="315">
        <v>1346.2512020410168</v>
      </c>
      <c r="J31" s="315">
        <v>1158.4219626497259</v>
      </c>
      <c r="K31" s="323">
        <v>1080.2111999686383</v>
      </c>
      <c r="L31" s="323">
        <v>1153.9748803049686</v>
      </c>
      <c r="M31" s="323">
        <v>1172.1727237425187</v>
      </c>
      <c r="N31" s="323">
        <v>1079.0762105947349</v>
      </c>
      <c r="O31" s="316">
        <v>1098.8016398960444</v>
      </c>
      <c r="P31" s="316">
        <v>1074.1966746784044</v>
      </c>
      <c r="Q31" s="316">
        <v>1036.0196175938547</v>
      </c>
      <c r="R31" s="316"/>
      <c r="S31" s="316"/>
      <c r="T31" s="316"/>
      <c r="U31" s="316"/>
      <c r="V31" s="316"/>
      <c r="W31" s="316"/>
      <c r="X31" s="316"/>
      <c r="Y31" s="316"/>
      <c r="Z31" s="316"/>
      <c r="AA31" s="316"/>
      <c r="AB31" s="316"/>
    </row>
    <row r="32" spans="2:28" x14ac:dyDescent="0.3">
      <c r="B32" s="28" t="s">
        <v>214</v>
      </c>
      <c r="C32" s="159" t="s">
        <v>182</v>
      </c>
      <c r="D32" s="102"/>
      <c r="E32" s="102">
        <v>-10.677244722047183</v>
      </c>
      <c r="F32" s="102">
        <v>-17.21078284777041</v>
      </c>
      <c r="G32" s="102">
        <v>-23.737699064262465</v>
      </c>
      <c r="H32" s="102">
        <v>-23.435697763186418</v>
      </c>
      <c r="I32" s="102">
        <v>-21.819685085530356</v>
      </c>
      <c r="J32" s="102">
        <v>-32.727418399709435</v>
      </c>
      <c r="K32" s="102">
        <v>-37.269321164095587</v>
      </c>
      <c r="L32" s="102">
        <v>-32.985672058192044</v>
      </c>
      <c r="M32" s="102">
        <v>-31.928875875908275</v>
      </c>
      <c r="N32" s="102">
        <v>-37.335232954214561</v>
      </c>
      <c r="O32" s="99">
        <v>-36.189725880749016</v>
      </c>
      <c r="P32" s="99">
        <v>-37.618600318341578</v>
      </c>
      <c r="Q32" s="99">
        <v>-39.835641492271641</v>
      </c>
      <c r="R32" s="99"/>
      <c r="S32" s="99"/>
      <c r="T32" s="99"/>
      <c r="U32" s="99"/>
      <c r="V32" s="99"/>
      <c r="W32" s="99"/>
      <c r="X32" s="99"/>
      <c r="Y32" s="99"/>
      <c r="Z32" s="99"/>
      <c r="AA32" s="99"/>
      <c r="AB32" s="99"/>
    </row>
    <row r="33" spans="2:28" hidden="1" outlineLevel="1" x14ac:dyDescent="0.3">
      <c r="B33" s="28" t="s">
        <v>215</v>
      </c>
      <c r="C33" s="159" t="s">
        <v>182</v>
      </c>
      <c r="D33" s="102"/>
      <c r="E33" s="102"/>
      <c r="F33" s="102"/>
      <c r="G33" s="102"/>
      <c r="H33" s="102"/>
      <c r="I33" s="102"/>
      <c r="J33" s="362">
        <v>1.0603378141723536E-2</v>
      </c>
      <c r="K33" s="362">
        <v>1.0825579250598098E-2</v>
      </c>
      <c r="L33" s="362">
        <v>2.5723923913689023E-3</v>
      </c>
      <c r="M33" s="362">
        <v>9.7517876910613553E-3</v>
      </c>
      <c r="N33" s="362">
        <v>4.2164642387362058E-3</v>
      </c>
      <c r="O33" s="363">
        <v>8.7042288960446565E-3</v>
      </c>
      <c r="P33" s="363">
        <v>9.2517104309163531E-2</v>
      </c>
      <c r="Q33" s="363">
        <v>0.12556449239284381</v>
      </c>
      <c r="R33" s="363"/>
      <c r="S33" s="363"/>
      <c r="T33" s="363"/>
      <c r="U33" s="363"/>
      <c r="V33" s="363"/>
      <c r="W33" s="363"/>
      <c r="X33" s="363"/>
      <c r="Y33" s="363"/>
      <c r="Z33" s="363"/>
      <c r="AA33" s="363"/>
      <c r="AB33" s="363"/>
    </row>
    <row r="34" spans="2:28" ht="18" hidden="1" outlineLevel="1" x14ac:dyDescent="0.3">
      <c r="B34" s="25"/>
      <c r="C34" s="159"/>
      <c r="D34" s="102"/>
      <c r="E34" s="102"/>
      <c r="F34" s="102"/>
      <c r="G34" s="102"/>
      <c r="H34" s="102"/>
      <c r="I34" s="102"/>
      <c r="J34" s="102"/>
      <c r="K34" s="102"/>
      <c r="L34" s="102"/>
      <c r="M34" s="102"/>
      <c r="N34" s="102"/>
      <c r="O34" s="99"/>
      <c r="P34" s="99"/>
      <c r="Q34" s="99"/>
      <c r="R34" s="99"/>
      <c r="S34" s="99"/>
      <c r="T34" s="99"/>
      <c r="U34" s="99"/>
      <c r="V34" s="99"/>
      <c r="W34" s="99"/>
      <c r="X34" s="99"/>
      <c r="Y34" s="99"/>
      <c r="Z34" s="99"/>
      <c r="AA34" s="99"/>
      <c r="AB34" s="99"/>
    </row>
    <row r="35" spans="2:28" hidden="1" outlineLevel="1" x14ac:dyDescent="0.3">
      <c r="B35" s="92" t="s">
        <v>252</v>
      </c>
      <c r="C35" s="159"/>
      <c r="D35" s="102"/>
      <c r="E35" s="102"/>
      <c r="F35" s="102"/>
      <c r="G35" s="102"/>
      <c r="H35" s="102"/>
      <c r="I35" s="102"/>
      <c r="J35" s="102"/>
      <c r="K35" s="102"/>
      <c r="L35" s="102"/>
      <c r="M35" s="102"/>
      <c r="N35" s="102"/>
      <c r="O35" s="99"/>
      <c r="P35" s="99"/>
      <c r="Q35" s="99"/>
      <c r="R35" s="99"/>
      <c r="S35" s="99"/>
      <c r="T35" s="99"/>
      <c r="U35" s="99"/>
      <c r="V35" s="99"/>
      <c r="W35" s="99"/>
      <c r="X35" s="99"/>
      <c r="Y35" s="99"/>
      <c r="Z35" s="99"/>
      <c r="AA35" s="99"/>
      <c r="AB35" s="99"/>
    </row>
    <row r="36" spans="2:28" hidden="1" outlineLevel="1" x14ac:dyDescent="0.3">
      <c r="B36" s="91" t="s">
        <v>253</v>
      </c>
      <c r="C36" s="159" t="s">
        <v>257</v>
      </c>
      <c r="D36" s="59"/>
      <c r="E36" s="59"/>
      <c r="F36" s="59"/>
      <c r="G36" s="59"/>
      <c r="H36" s="59"/>
      <c r="I36" s="59"/>
      <c r="J36" s="59">
        <v>62.8</v>
      </c>
      <c r="K36" s="59">
        <v>59.66</v>
      </c>
      <c r="L36" s="59">
        <v>15.059999999999999</v>
      </c>
      <c r="M36" s="59">
        <v>60.05</v>
      </c>
      <c r="N36" s="59">
        <v>28</v>
      </c>
      <c r="O36" s="29">
        <v>52</v>
      </c>
      <c r="P36" s="29">
        <v>552</v>
      </c>
      <c r="Q36" s="29">
        <v>722</v>
      </c>
      <c r="R36" s="29"/>
      <c r="S36" s="29"/>
      <c r="T36" s="29"/>
      <c r="U36" s="29"/>
      <c r="V36" s="29"/>
      <c r="W36" s="29"/>
      <c r="X36" s="29"/>
      <c r="Y36" s="29"/>
      <c r="Z36" s="29"/>
      <c r="AA36" s="29"/>
      <c r="AB36" s="29"/>
    </row>
    <row r="37" spans="2:28" hidden="1" outlineLevel="1" x14ac:dyDescent="0.3">
      <c r="B37" s="91" t="s">
        <v>254</v>
      </c>
      <c r="C37" s="159" t="s">
        <v>257</v>
      </c>
      <c r="D37" s="59"/>
      <c r="E37" s="59"/>
      <c r="F37" s="59"/>
      <c r="G37" s="59"/>
      <c r="H37" s="59"/>
      <c r="I37" s="59"/>
      <c r="J37" s="59">
        <v>0</v>
      </c>
      <c r="K37" s="59">
        <v>0</v>
      </c>
      <c r="L37" s="59">
        <v>0</v>
      </c>
      <c r="M37" s="59">
        <v>0</v>
      </c>
      <c r="N37" s="59">
        <v>0</v>
      </c>
      <c r="O37" s="29">
        <v>0</v>
      </c>
      <c r="P37" s="29">
        <v>0</v>
      </c>
      <c r="Q37" s="29"/>
      <c r="R37" s="29"/>
      <c r="S37" s="29"/>
      <c r="T37" s="29"/>
      <c r="U37" s="29"/>
      <c r="V37" s="29"/>
      <c r="W37" s="29"/>
      <c r="X37" s="29"/>
      <c r="Y37" s="29"/>
      <c r="Z37" s="29"/>
      <c r="AA37" s="29"/>
      <c r="AB37" s="29"/>
    </row>
    <row r="38" spans="2:28" hidden="1" outlineLevel="1" x14ac:dyDescent="0.3">
      <c r="B38" s="91" t="s">
        <v>255</v>
      </c>
      <c r="C38" s="159" t="s">
        <v>257</v>
      </c>
      <c r="D38" s="59"/>
      <c r="E38" s="59"/>
      <c r="F38" s="59"/>
      <c r="G38" s="59"/>
      <c r="H38" s="59"/>
      <c r="I38" s="59"/>
      <c r="J38" s="59">
        <v>0</v>
      </c>
      <c r="K38" s="59">
        <v>0</v>
      </c>
      <c r="L38" s="59">
        <v>0</v>
      </c>
      <c r="M38" s="59">
        <v>0</v>
      </c>
      <c r="N38" s="59">
        <v>0</v>
      </c>
      <c r="O38" s="29">
        <v>0</v>
      </c>
      <c r="P38" s="29">
        <v>0</v>
      </c>
      <c r="Q38" s="29"/>
      <c r="R38" s="29"/>
      <c r="S38" s="29"/>
      <c r="T38" s="29"/>
      <c r="U38" s="29"/>
      <c r="V38" s="29"/>
      <c r="W38" s="29"/>
      <c r="X38" s="29"/>
      <c r="Y38" s="29"/>
      <c r="Z38" s="29"/>
      <c r="AA38" s="29"/>
      <c r="AB38" s="29"/>
    </row>
    <row r="39" spans="2:28" s="76" customFormat="1" hidden="1" outlineLevel="1" x14ac:dyDescent="0.3">
      <c r="B39" s="92" t="s">
        <v>256</v>
      </c>
      <c r="C39" s="163" t="s">
        <v>257</v>
      </c>
      <c r="D39" s="101"/>
      <c r="E39" s="101"/>
      <c r="F39" s="101"/>
      <c r="G39" s="101"/>
      <c r="H39" s="101"/>
      <c r="I39" s="101"/>
      <c r="J39" s="101">
        <v>62.8</v>
      </c>
      <c r="K39" s="101">
        <v>59.66</v>
      </c>
      <c r="L39" s="101">
        <v>15.059999999999999</v>
      </c>
      <c r="M39" s="101">
        <v>60.05</v>
      </c>
      <c r="N39" s="101">
        <v>28</v>
      </c>
      <c r="O39" s="105">
        <v>52</v>
      </c>
      <c r="P39" s="105">
        <v>552</v>
      </c>
      <c r="Q39" s="105">
        <v>722</v>
      </c>
      <c r="R39" s="105"/>
      <c r="S39" s="105"/>
      <c r="T39" s="105"/>
      <c r="U39" s="105"/>
      <c r="V39" s="105"/>
      <c r="W39" s="105"/>
      <c r="X39" s="105"/>
      <c r="Y39" s="105"/>
      <c r="Z39" s="105"/>
      <c r="AA39" s="105"/>
      <c r="AB39" s="105"/>
    </row>
    <row r="40" spans="2:28" s="76" customFormat="1" hidden="1" outlineLevel="1" x14ac:dyDescent="0.3">
      <c r="B40" s="92"/>
      <c r="C40" s="163"/>
      <c r="D40" s="101"/>
      <c r="E40" s="101"/>
      <c r="F40" s="101"/>
      <c r="G40" s="101"/>
      <c r="H40" s="101"/>
      <c r="I40" s="101"/>
      <c r="J40" s="101"/>
      <c r="K40" s="101"/>
      <c r="L40" s="101"/>
      <c r="M40" s="101"/>
      <c r="N40" s="101"/>
      <c r="O40" s="105"/>
      <c r="P40" s="105"/>
      <c r="Q40" s="105"/>
      <c r="R40" s="105"/>
      <c r="S40" s="105"/>
      <c r="T40" s="105"/>
      <c r="U40" s="105"/>
      <c r="V40" s="105"/>
      <c r="W40" s="105"/>
      <c r="X40" s="105"/>
      <c r="Y40" s="105"/>
      <c r="Z40" s="105"/>
      <c r="AA40" s="105"/>
      <c r="AB40" s="105"/>
    </row>
    <row r="41" spans="2:28" hidden="1" outlineLevel="1" x14ac:dyDescent="0.3">
      <c r="B41" s="92" t="s">
        <v>258</v>
      </c>
      <c r="C41" s="163" t="s">
        <v>257</v>
      </c>
      <c r="D41" s="59">
        <v>855239.74</v>
      </c>
      <c r="E41" s="59">
        <v>763923.7</v>
      </c>
      <c r="F41" s="59">
        <v>725723.91999999993</v>
      </c>
      <c r="G41" s="59">
        <v>669428.73</v>
      </c>
      <c r="H41" s="59">
        <v>672607.05999999994</v>
      </c>
      <c r="I41" s="59">
        <v>685982.3</v>
      </c>
      <c r="J41" s="59">
        <v>592201.28</v>
      </c>
      <c r="K41" s="59">
        <v>551042.48999999987</v>
      </c>
      <c r="L41" s="59">
        <v>585432.16999999993</v>
      </c>
      <c r="M41" s="59">
        <v>615724.47999999975</v>
      </c>
      <c r="N41" s="59">
        <v>664035.49999999988</v>
      </c>
      <c r="O41" s="29">
        <v>597358.76000000013</v>
      </c>
      <c r="P41" s="29">
        <v>596094.42999999959</v>
      </c>
      <c r="Q41" s="29">
        <v>574281.32000000053</v>
      </c>
      <c r="R41" s="29"/>
      <c r="S41" s="29"/>
      <c r="T41" s="29"/>
      <c r="U41" s="29"/>
      <c r="V41" s="29"/>
      <c r="W41" s="29"/>
      <c r="X41" s="29"/>
      <c r="Y41" s="29"/>
      <c r="Z41" s="29"/>
      <c r="AA41" s="29"/>
      <c r="AB41" s="29"/>
    </row>
    <row r="42" spans="2:28" hidden="1" outlineLevel="1" x14ac:dyDescent="0.3">
      <c r="B42" s="92"/>
      <c r="C42" s="159"/>
      <c r="D42" s="59"/>
      <c r="E42" s="59"/>
      <c r="F42" s="59"/>
      <c r="G42" s="59"/>
      <c r="H42" s="59"/>
      <c r="I42" s="59"/>
      <c r="J42" s="59"/>
      <c r="K42" s="59"/>
      <c r="L42" s="59"/>
      <c r="M42" s="59"/>
      <c r="N42" s="59"/>
      <c r="O42" s="29"/>
      <c r="P42" s="29"/>
      <c r="Q42" s="29"/>
      <c r="R42" s="29"/>
      <c r="S42" s="29"/>
      <c r="T42" s="29"/>
      <c r="U42" s="29"/>
      <c r="V42" s="29"/>
      <c r="W42" s="29"/>
      <c r="X42" s="29"/>
      <c r="Y42" s="29"/>
      <c r="Z42" s="29"/>
      <c r="AA42" s="29"/>
      <c r="AB42" s="29"/>
    </row>
    <row r="43" spans="2:28" ht="20" hidden="1" outlineLevel="1" x14ac:dyDescent="0.3">
      <c r="B43" s="89" t="s">
        <v>212</v>
      </c>
      <c r="C43" s="163" t="s">
        <v>257</v>
      </c>
      <c r="D43" s="101">
        <v>855239.74</v>
      </c>
      <c r="E43" s="101">
        <v>763923.7</v>
      </c>
      <c r="F43" s="101">
        <v>725723.91999999993</v>
      </c>
      <c r="G43" s="101">
        <v>669428.73</v>
      </c>
      <c r="H43" s="101">
        <v>672607.05999999994</v>
      </c>
      <c r="I43" s="101">
        <v>685982.3</v>
      </c>
      <c r="J43" s="101">
        <v>592264.08000000007</v>
      </c>
      <c r="K43" s="101">
        <v>551102.14999999991</v>
      </c>
      <c r="L43" s="101">
        <v>585447.23</v>
      </c>
      <c r="M43" s="101">
        <v>615784.5299999998</v>
      </c>
      <c r="N43" s="101">
        <v>664063.49999999988</v>
      </c>
      <c r="O43" s="105">
        <v>597410.76000000013</v>
      </c>
      <c r="P43" s="105">
        <v>596646.42999999959</v>
      </c>
      <c r="Q43" s="105">
        <v>575003.32000000053</v>
      </c>
      <c r="R43" s="105"/>
      <c r="S43" s="105"/>
      <c r="T43" s="105"/>
      <c r="U43" s="105"/>
      <c r="V43" s="105"/>
      <c r="W43" s="105"/>
      <c r="X43" s="105"/>
      <c r="Y43" s="105"/>
      <c r="Z43" s="105"/>
      <c r="AA43" s="105"/>
      <c r="AB43" s="105"/>
    </row>
    <row r="44" spans="2:28" hidden="1" outlineLevel="1" x14ac:dyDescent="0.3">
      <c r="B44" s="28"/>
      <c r="C44" s="1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row>
    <row r="45" spans="2:28" hidden="1" outlineLevel="1" x14ac:dyDescent="0.3">
      <c r="B45" s="27" t="s">
        <v>211</v>
      </c>
      <c r="C45" s="159"/>
      <c r="D45" s="59"/>
      <c r="E45" s="59"/>
      <c r="F45" s="59"/>
      <c r="G45" s="59"/>
      <c r="H45" s="59"/>
      <c r="I45" s="59"/>
      <c r="J45" s="59"/>
      <c r="K45" s="59"/>
      <c r="L45" s="59"/>
      <c r="M45" s="59"/>
      <c r="N45" s="59"/>
      <c r="O45" s="29"/>
      <c r="P45" s="29"/>
      <c r="Q45" s="29"/>
      <c r="R45" s="29"/>
      <c r="S45" s="29"/>
      <c r="T45" s="29"/>
      <c r="U45" s="29"/>
      <c r="V45" s="29"/>
      <c r="W45" s="29"/>
      <c r="X45" s="29"/>
      <c r="Y45" s="29"/>
      <c r="Z45" s="29"/>
      <c r="AA45" s="29"/>
      <c r="AB45" s="29"/>
    </row>
    <row r="46" spans="2:28" hidden="1" outlineLevel="1" x14ac:dyDescent="0.3">
      <c r="B46" s="28" t="s">
        <v>216</v>
      </c>
      <c r="C46" s="159" t="s">
        <v>257</v>
      </c>
      <c r="D46" s="59">
        <v>855239.74</v>
      </c>
      <c r="E46" s="59">
        <v>855239.74</v>
      </c>
      <c r="F46" s="59">
        <v>876592.3207916884</v>
      </c>
      <c r="G46" s="59">
        <v>877797.70841702563</v>
      </c>
      <c r="H46" s="59">
        <v>878486.50134578987</v>
      </c>
      <c r="I46" s="59">
        <v>877436.09212942456</v>
      </c>
      <c r="J46" s="59">
        <v>880394.45775846648</v>
      </c>
      <c r="K46" s="59">
        <v>878520.94099222799</v>
      </c>
      <c r="L46" s="59">
        <v>873615.01335710555</v>
      </c>
      <c r="M46" s="59">
        <v>904619.30506310158</v>
      </c>
      <c r="N46" s="59">
        <v>1059707.9209036361</v>
      </c>
      <c r="O46" s="29">
        <v>936229.73454640992</v>
      </c>
      <c r="P46" s="29">
        <v>956449.25097028143</v>
      </c>
      <c r="Q46" s="29">
        <v>955720.85244811338</v>
      </c>
      <c r="R46" s="29"/>
      <c r="S46" s="29"/>
      <c r="T46" s="29"/>
      <c r="U46" s="29"/>
      <c r="V46" s="29"/>
      <c r="W46" s="29"/>
      <c r="X46" s="29"/>
      <c r="Y46" s="29"/>
      <c r="Z46" s="29"/>
      <c r="AA46" s="29"/>
      <c r="AB46" s="29"/>
    </row>
    <row r="47" spans="2:28" hidden="1" outlineLevel="1" x14ac:dyDescent="0.3">
      <c r="B47" s="28" t="s">
        <v>217</v>
      </c>
      <c r="C47" s="159" t="s">
        <v>257</v>
      </c>
      <c r="D47" s="59">
        <v>0</v>
      </c>
      <c r="E47" s="59">
        <v>91316.040000000037</v>
      </c>
      <c r="F47" s="59">
        <v>150868.40079168847</v>
      </c>
      <c r="G47" s="59">
        <v>208368.97841702565</v>
      </c>
      <c r="H47" s="59">
        <v>205879.44134578994</v>
      </c>
      <c r="I47" s="59">
        <v>191453.79212942452</v>
      </c>
      <c r="J47" s="59">
        <v>288130.37775846641</v>
      </c>
      <c r="K47" s="59">
        <v>327418.79099222808</v>
      </c>
      <c r="L47" s="59">
        <v>288167.78335710557</v>
      </c>
      <c r="M47" s="59">
        <v>288834.77506310178</v>
      </c>
      <c r="N47" s="59">
        <v>395644.42090363626</v>
      </c>
      <c r="O47" s="29">
        <v>338818.97454640979</v>
      </c>
      <c r="P47" s="29">
        <v>359802.82097028184</v>
      </c>
      <c r="Q47" s="29">
        <v>380717.53244811285</v>
      </c>
      <c r="R47" s="29"/>
      <c r="S47" s="29"/>
      <c r="T47" s="29"/>
      <c r="U47" s="29"/>
      <c r="V47" s="29"/>
      <c r="W47" s="29"/>
      <c r="X47" s="29"/>
      <c r="Y47" s="29"/>
      <c r="Z47" s="29"/>
      <c r="AA47" s="29"/>
      <c r="AB47" s="29"/>
    </row>
    <row r="48" spans="2:28" hidden="1" outlineLevel="1" x14ac:dyDescent="0.3">
      <c r="B48" s="28" t="s">
        <v>218</v>
      </c>
      <c r="C48" s="159" t="s">
        <v>295</v>
      </c>
      <c r="D48" s="59">
        <v>0</v>
      </c>
      <c r="E48" s="223">
        <v>2.7530311249999992</v>
      </c>
      <c r="F48" s="223">
        <v>2.8979274999999993</v>
      </c>
      <c r="G48" s="223">
        <v>3.0504499999999997</v>
      </c>
      <c r="H48" s="223">
        <v>3.2109999999999999</v>
      </c>
      <c r="I48" s="223">
        <v>3.38</v>
      </c>
      <c r="J48" s="223">
        <v>3.22</v>
      </c>
      <c r="K48" s="223">
        <v>4.62</v>
      </c>
      <c r="L48" s="223">
        <v>4.62</v>
      </c>
      <c r="M48" s="223">
        <v>3.42</v>
      </c>
      <c r="N48" s="223">
        <v>3.95</v>
      </c>
      <c r="O48" s="223">
        <v>3.9304351679612446</v>
      </c>
      <c r="P48" s="223">
        <v>4.1399999999999997</v>
      </c>
      <c r="Q48" s="223">
        <v>3.82</v>
      </c>
      <c r="R48" s="223"/>
      <c r="S48" s="223"/>
      <c r="T48" s="223"/>
      <c r="U48" s="223"/>
      <c r="V48" s="223"/>
      <c r="W48" s="223"/>
      <c r="X48" s="223"/>
      <c r="Y48" s="223"/>
      <c r="Z48" s="223"/>
      <c r="AA48" s="223"/>
      <c r="AB48" s="223"/>
    </row>
    <row r="49" spans="2:28" hidden="1" outlineLevel="1" x14ac:dyDescent="0.3">
      <c r="B49" s="28" t="s">
        <v>219</v>
      </c>
      <c r="C49" s="159" t="s">
        <v>239</v>
      </c>
      <c r="D49" s="59">
        <v>0</v>
      </c>
      <c r="E49" s="209">
        <v>251395.90033174504</v>
      </c>
      <c r="F49" s="209">
        <v>437205.68753525568</v>
      </c>
      <c r="G49" s="209">
        <v>635619.15021221584</v>
      </c>
      <c r="H49" s="209">
        <v>661078.88616133144</v>
      </c>
      <c r="I49" s="209">
        <v>647113.81739745487</v>
      </c>
      <c r="J49" s="209">
        <v>927779.81638226192</v>
      </c>
      <c r="K49" s="209">
        <v>1512674.8143840937</v>
      </c>
      <c r="L49" s="209">
        <v>1331335.1591098278</v>
      </c>
      <c r="M49" s="209">
        <v>987814.93071580725</v>
      </c>
      <c r="N49" s="209">
        <v>1562795.4625693629</v>
      </c>
      <c r="O49" s="209">
        <v>1331706.0131297752</v>
      </c>
      <c r="P49" s="209">
        <v>1503177.0790169649</v>
      </c>
      <c r="Q49" s="209">
        <v>1454340.9739517909</v>
      </c>
      <c r="R49" s="209"/>
      <c r="S49" s="209"/>
      <c r="T49" s="209"/>
      <c r="U49" s="209"/>
      <c r="V49" s="209"/>
      <c r="W49" s="209"/>
      <c r="X49" s="209"/>
      <c r="Y49" s="209"/>
      <c r="Z49" s="209"/>
      <c r="AA49" s="209"/>
      <c r="AB49" s="209"/>
    </row>
    <row r="50" spans="2:28" hidden="1" outlineLevel="1" x14ac:dyDescent="0.3">
      <c r="B50" s="28"/>
      <c r="C50" s="159"/>
      <c r="D50" s="66"/>
      <c r="E50" s="66"/>
      <c r="F50" s="66"/>
      <c r="G50" s="66"/>
      <c r="H50" s="66"/>
      <c r="I50" s="66"/>
      <c r="J50" s="66"/>
      <c r="K50" s="66"/>
      <c r="L50" s="66"/>
      <c r="M50" s="66"/>
      <c r="N50" s="66"/>
      <c r="O50" s="29"/>
      <c r="P50" s="29"/>
      <c r="Q50" s="29"/>
      <c r="R50" s="29"/>
      <c r="S50" s="29"/>
      <c r="T50" s="29"/>
      <c r="U50" s="29"/>
      <c r="V50" s="29"/>
      <c r="W50" s="29"/>
      <c r="X50" s="29"/>
      <c r="Y50" s="29"/>
      <c r="Z50" s="29"/>
      <c r="AA50" s="29"/>
      <c r="AB50" s="29"/>
    </row>
    <row r="51" spans="2:28" ht="26.5" collapsed="1" thickBot="1" x14ac:dyDescent="0.35">
      <c r="B51" s="175" t="s">
        <v>171</v>
      </c>
      <c r="C51" s="26"/>
      <c r="D51" s="94"/>
      <c r="E51" s="94"/>
      <c r="F51" s="94"/>
      <c r="G51" s="94"/>
      <c r="H51" s="94"/>
      <c r="I51" s="94"/>
      <c r="J51" s="94"/>
      <c r="K51" s="94"/>
      <c r="L51" s="94"/>
      <c r="M51" s="94"/>
      <c r="N51" s="94"/>
      <c r="O51" s="95"/>
      <c r="P51" s="95"/>
      <c r="Q51" s="95"/>
      <c r="R51" s="95"/>
      <c r="S51" s="95"/>
      <c r="T51" s="95"/>
      <c r="U51" s="95"/>
      <c r="V51" s="95"/>
      <c r="W51" s="95"/>
      <c r="X51" s="95"/>
      <c r="Y51" s="95"/>
      <c r="Z51" s="95"/>
      <c r="AA51" s="95"/>
      <c r="AB51" s="95"/>
    </row>
    <row r="52" spans="2:28" s="329" customFormat="1" ht="10.5" thickTop="1" x14ac:dyDescent="0.2">
      <c r="B52" s="339"/>
      <c r="C52" s="340"/>
      <c r="D52" s="341"/>
      <c r="E52" s="341"/>
      <c r="F52" s="341"/>
      <c r="G52" s="341"/>
      <c r="H52" s="341"/>
      <c r="I52" s="341"/>
      <c r="J52" s="341"/>
      <c r="K52" s="341"/>
      <c r="L52" s="341"/>
      <c r="M52" s="341"/>
      <c r="N52" s="341"/>
      <c r="O52" s="342"/>
      <c r="P52" s="342"/>
      <c r="Q52" s="342"/>
      <c r="R52" s="342"/>
      <c r="S52" s="342"/>
      <c r="T52" s="342"/>
      <c r="U52" s="342"/>
      <c r="V52" s="342"/>
      <c r="W52" s="342"/>
      <c r="X52" s="342"/>
      <c r="Y52" s="342"/>
      <c r="Z52" s="342"/>
      <c r="AA52" s="342"/>
      <c r="AB52" s="342"/>
    </row>
    <row r="53" spans="2:28" ht="25" x14ac:dyDescent="0.3">
      <c r="B53" s="98" t="s">
        <v>159</v>
      </c>
      <c r="C53" s="159"/>
      <c r="D53" s="66"/>
      <c r="E53" s="66"/>
      <c r="F53" s="66"/>
      <c r="G53" s="66"/>
      <c r="H53" s="66"/>
      <c r="I53" s="66"/>
      <c r="J53" s="66"/>
      <c r="K53" s="66"/>
      <c r="L53" s="66"/>
      <c r="M53" s="66"/>
      <c r="N53" s="66"/>
      <c r="O53" s="29"/>
      <c r="P53" s="29"/>
      <c r="Q53" s="29"/>
      <c r="R53" s="29"/>
      <c r="S53" s="29"/>
      <c r="T53" s="29"/>
      <c r="U53" s="29"/>
      <c r="V53" s="29"/>
      <c r="W53" s="29"/>
      <c r="X53" s="29"/>
      <c r="Y53" s="29"/>
      <c r="Z53" s="29"/>
      <c r="AA53" s="29"/>
      <c r="AB53" s="29"/>
    </row>
    <row r="54" spans="2:28" s="329" customFormat="1" ht="11" thickBot="1" x14ac:dyDescent="0.25">
      <c r="B54" s="334"/>
      <c r="C54" s="335"/>
      <c r="D54" s="336"/>
      <c r="E54" s="336"/>
      <c r="F54" s="336"/>
      <c r="G54" s="336"/>
      <c r="H54" s="336"/>
      <c r="I54" s="336"/>
      <c r="J54" s="336"/>
      <c r="K54" s="336"/>
      <c r="L54" s="336"/>
      <c r="M54" s="336"/>
      <c r="N54" s="336"/>
      <c r="O54" s="337"/>
      <c r="P54" s="337"/>
      <c r="Q54" s="337"/>
      <c r="R54" s="337"/>
      <c r="S54" s="337"/>
      <c r="T54" s="337"/>
      <c r="U54" s="337"/>
      <c r="V54" s="337"/>
      <c r="W54" s="337"/>
      <c r="X54" s="337"/>
      <c r="Y54" s="337"/>
      <c r="Z54" s="337"/>
      <c r="AA54" s="337"/>
      <c r="AB54" s="337"/>
    </row>
    <row r="55" spans="2:28" s="317" customFormat="1" ht="18.5" thickTop="1" x14ac:dyDescent="0.4">
      <c r="B55" s="321" t="s">
        <v>220</v>
      </c>
      <c r="C55" s="318" t="s">
        <v>236</v>
      </c>
      <c r="D55" s="315">
        <v>540.88824618451247</v>
      </c>
      <c r="E55" s="315">
        <v>512.92211470623761</v>
      </c>
      <c r="F55" s="315">
        <v>503.61066220091942</v>
      </c>
      <c r="G55" s="315">
        <v>448.83624433066541</v>
      </c>
      <c r="H55" s="315">
        <v>422.32860575113693</v>
      </c>
      <c r="I55" s="315">
        <v>412.02512038072808</v>
      </c>
      <c r="J55" s="315">
        <v>380.84652996080337</v>
      </c>
      <c r="K55" s="315">
        <v>363.33598622054956</v>
      </c>
      <c r="L55" s="315">
        <v>348.84991402062957</v>
      </c>
      <c r="M55" s="315">
        <v>338.21845329465333</v>
      </c>
      <c r="N55" s="315">
        <v>372.17942796555087</v>
      </c>
      <c r="O55" s="315">
        <v>366.55081674768678</v>
      </c>
      <c r="P55" s="315">
        <v>386.57365241657448</v>
      </c>
      <c r="Q55" s="315">
        <v>375.78074865047961</v>
      </c>
      <c r="R55" s="315"/>
      <c r="S55" s="315"/>
      <c r="T55" s="315"/>
      <c r="U55" s="315"/>
      <c r="V55" s="315"/>
      <c r="W55" s="315"/>
      <c r="X55" s="315"/>
      <c r="Y55" s="315"/>
      <c r="Z55" s="315"/>
      <c r="AA55" s="315"/>
      <c r="AB55" s="315"/>
    </row>
    <row r="56" spans="2:28" x14ac:dyDescent="0.3">
      <c r="B56" s="28" t="s">
        <v>214</v>
      </c>
      <c r="C56" s="159" t="s">
        <v>182</v>
      </c>
      <c r="D56" s="59"/>
      <c r="E56" s="59">
        <v>-5.1704084301241799</v>
      </c>
      <c r="F56" s="59">
        <v>-6.8919197720699961</v>
      </c>
      <c r="G56" s="59">
        <v>-17.018672988957039</v>
      </c>
      <c r="H56" s="59">
        <v>-21.919433685185211</v>
      </c>
      <c r="I56" s="59">
        <v>-23.824353128913341</v>
      </c>
      <c r="J56" s="59">
        <v>-29.588684419131248</v>
      </c>
      <c r="K56" s="59">
        <v>-32.82605255640825</v>
      </c>
      <c r="L56" s="59">
        <v>-35.504253146290985</v>
      </c>
      <c r="M56" s="59">
        <v>-37.469809026081641</v>
      </c>
      <c r="N56" s="59">
        <v>-31.191067546587099</v>
      </c>
      <c r="O56" s="59">
        <v>-32.231691235041957</v>
      </c>
      <c r="P56" s="59">
        <v>-28.529847867187129</v>
      </c>
      <c r="Q56" s="59">
        <v>-30.52525150966397</v>
      </c>
      <c r="R56" s="59"/>
      <c r="S56" s="59"/>
      <c r="T56" s="59"/>
      <c r="U56" s="59"/>
      <c r="V56" s="59"/>
      <c r="W56" s="59"/>
      <c r="X56" s="59"/>
      <c r="Y56" s="59"/>
      <c r="Z56" s="59"/>
      <c r="AA56" s="59"/>
      <c r="AB56" s="59"/>
    </row>
    <row r="57" spans="2:28" x14ac:dyDescent="0.3">
      <c r="B57" s="28" t="s">
        <v>108</v>
      </c>
      <c r="C57" s="159" t="s">
        <v>182</v>
      </c>
      <c r="D57" s="59"/>
      <c r="E57" s="59"/>
      <c r="F57" s="59"/>
      <c r="G57" s="59"/>
      <c r="H57" s="59"/>
      <c r="I57" s="59"/>
      <c r="J57" s="59"/>
      <c r="K57" s="59"/>
      <c r="L57" s="59"/>
      <c r="M57" s="59">
        <v>0.88826002895637979</v>
      </c>
      <c r="N57" s="59">
        <v>13.341358376963736</v>
      </c>
      <c r="O57" s="59">
        <v>28.164976735743114</v>
      </c>
      <c r="P57" s="59">
        <v>26.734837325975914</v>
      </c>
      <c r="Q57" s="59">
        <v>15.569916135457456</v>
      </c>
      <c r="R57" s="59"/>
      <c r="S57" s="59"/>
      <c r="T57" s="59"/>
      <c r="U57" s="59"/>
      <c r="V57" s="59"/>
      <c r="W57" s="59"/>
      <c r="X57" s="59"/>
      <c r="Y57" s="59"/>
      <c r="Z57" s="59"/>
      <c r="AA57" s="59"/>
      <c r="AB57" s="59"/>
    </row>
    <row r="58" spans="2:28" hidden="1" outlineLevel="1" x14ac:dyDescent="0.3">
      <c r="B58" s="28"/>
      <c r="C58" s="1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row>
    <row r="59" spans="2:28" s="14" customFormat="1" ht="20" hidden="1" outlineLevel="1" x14ac:dyDescent="0.3">
      <c r="B59" s="88" t="s">
        <v>3</v>
      </c>
      <c r="C59" s="164"/>
      <c r="D59" s="66"/>
      <c r="E59" s="66"/>
      <c r="F59" s="66"/>
      <c r="G59" s="66"/>
      <c r="H59" s="66"/>
      <c r="I59" s="66"/>
      <c r="J59" s="66"/>
      <c r="K59" s="66"/>
      <c r="L59" s="66"/>
      <c r="M59" s="66"/>
      <c r="N59" s="66"/>
      <c r="O59" s="29"/>
      <c r="P59" s="29"/>
      <c r="Q59" s="29"/>
      <c r="R59" s="29"/>
      <c r="S59" s="29"/>
      <c r="T59" s="29"/>
      <c r="U59" s="29"/>
      <c r="V59" s="29"/>
      <c r="W59" s="29"/>
      <c r="X59" s="29"/>
      <c r="Y59" s="29"/>
      <c r="Z59" s="29"/>
      <c r="AA59" s="29"/>
      <c r="AB59" s="29"/>
    </row>
    <row r="60" spans="2:28" hidden="1" outlineLevel="1" x14ac:dyDescent="0.3">
      <c r="B60" s="172" t="s">
        <v>163</v>
      </c>
      <c r="C60" s="173" t="s">
        <v>236</v>
      </c>
      <c r="D60" s="171">
        <v>446.91338138766957</v>
      </c>
      <c r="E60" s="171">
        <v>430.95040873031849</v>
      </c>
      <c r="F60" s="171">
        <v>431.47389305779291</v>
      </c>
      <c r="G60" s="171">
        <v>390.0877275580666</v>
      </c>
      <c r="H60" s="171">
        <v>371.99768700015682</v>
      </c>
      <c r="I60" s="171">
        <v>365.94987734275338</v>
      </c>
      <c r="J60" s="171">
        <v>331.7796341644696</v>
      </c>
      <c r="K60" s="171">
        <v>321.64212630836175</v>
      </c>
      <c r="L60" s="171">
        <v>308.82368709974361</v>
      </c>
      <c r="M60" s="171">
        <v>300.66717300927411</v>
      </c>
      <c r="N60" s="171">
        <v>309.33340916477084</v>
      </c>
      <c r="O60" s="171">
        <v>313.36086725413065</v>
      </c>
      <c r="P60" s="171">
        <v>318.54973129169042</v>
      </c>
      <c r="Q60" s="171">
        <v>308.37664771212155</v>
      </c>
      <c r="R60" s="171"/>
      <c r="S60" s="171"/>
      <c r="T60" s="171"/>
      <c r="U60" s="171"/>
      <c r="V60" s="171"/>
      <c r="W60" s="171"/>
      <c r="X60" s="171"/>
      <c r="Y60" s="171"/>
      <c r="Z60" s="171"/>
      <c r="AA60" s="171"/>
      <c r="AB60" s="171"/>
    </row>
    <row r="61" spans="2:28" hidden="1" outlineLevel="1" x14ac:dyDescent="0.3">
      <c r="B61" s="28" t="s">
        <v>214</v>
      </c>
      <c r="C61" s="159" t="s">
        <v>182</v>
      </c>
      <c r="D61" s="59"/>
      <c r="E61" s="102">
        <v>-3.5718269629309218</v>
      </c>
      <c r="F61" s="102">
        <v>-3.4546936773154866</v>
      </c>
      <c r="G61" s="102">
        <v>-12.71513814447866</v>
      </c>
      <c r="H61" s="102">
        <v>-16.762911451632739</v>
      </c>
      <c r="I61" s="102">
        <v>-18.116151231257358</v>
      </c>
      <c r="J61" s="102">
        <v>-25.761982526839716</v>
      </c>
      <c r="K61" s="102">
        <v>-28.030320929380004</v>
      </c>
      <c r="L61" s="102">
        <v>-30.898536503685875</v>
      </c>
      <c r="M61" s="102">
        <v>-32.723613673034322</v>
      </c>
      <c r="N61" s="102">
        <v>-30.784482620706459</v>
      </c>
      <c r="O61" s="99">
        <v>-29.88331065828848</v>
      </c>
      <c r="P61" s="99">
        <v>-28.722265978568153</v>
      </c>
      <c r="Q61" s="99">
        <v>-30.998564698463575</v>
      </c>
      <c r="R61" s="99"/>
      <c r="S61" s="99"/>
      <c r="T61" s="99"/>
      <c r="U61" s="99"/>
      <c r="V61" s="99"/>
      <c r="W61" s="99"/>
      <c r="X61" s="99"/>
      <c r="Y61" s="99"/>
      <c r="Z61" s="99"/>
      <c r="AA61" s="99"/>
      <c r="AB61" s="99"/>
    </row>
    <row r="62" spans="2:28" hidden="1" outlineLevel="1" x14ac:dyDescent="0.3">
      <c r="B62" s="28" t="s">
        <v>108</v>
      </c>
      <c r="C62" s="159" t="s">
        <v>182</v>
      </c>
      <c r="D62" s="59">
        <v>0</v>
      </c>
      <c r="E62" s="59">
        <v>0</v>
      </c>
      <c r="F62" s="59">
        <v>0</v>
      </c>
      <c r="G62" s="59">
        <v>0</v>
      </c>
      <c r="H62" s="59">
        <v>0</v>
      </c>
      <c r="I62" s="59">
        <v>0</v>
      </c>
      <c r="J62" s="59">
        <v>0</v>
      </c>
      <c r="K62" s="59">
        <v>0</v>
      </c>
      <c r="L62" s="59">
        <v>0</v>
      </c>
      <c r="M62" s="59">
        <v>0.99919765137720629</v>
      </c>
      <c r="N62" s="59">
        <v>16.051868249306665</v>
      </c>
      <c r="O62" s="59">
        <v>32.945706707512151</v>
      </c>
      <c r="P62" s="59">
        <v>32.443862595513892</v>
      </c>
      <c r="Q62" s="59">
        <v>18.973144643784263</v>
      </c>
      <c r="R62" s="59"/>
      <c r="S62" s="59"/>
      <c r="T62" s="59"/>
      <c r="U62" s="59"/>
      <c r="V62" s="59"/>
      <c r="W62" s="59"/>
      <c r="X62" s="59"/>
      <c r="Y62" s="59"/>
      <c r="Z62" s="59"/>
      <c r="AA62" s="59"/>
      <c r="AB62" s="59"/>
    </row>
    <row r="63" spans="2:28" hidden="1" outlineLevel="1" x14ac:dyDescent="0.3">
      <c r="B63" s="28"/>
      <c r="C63" s="1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row>
    <row r="64" spans="2:28" hidden="1" outlineLevel="1" x14ac:dyDescent="0.3">
      <c r="B64" s="27" t="s">
        <v>259</v>
      </c>
      <c r="C64" s="1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row>
    <row r="65" spans="2:28" hidden="1" outlineLevel="1" x14ac:dyDescent="0.3">
      <c r="B65" s="28" t="s">
        <v>260</v>
      </c>
      <c r="C65" s="159" t="s">
        <v>237</v>
      </c>
      <c r="D65" s="59"/>
      <c r="E65" s="59"/>
      <c r="F65" s="59"/>
      <c r="G65" s="59"/>
      <c r="H65" s="59"/>
      <c r="I65" s="59"/>
      <c r="J65" s="59"/>
      <c r="K65" s="59"/>
      <c r="L65" s="59"/>
      <c r="M65" s="59"/>
      <c r="N65" s="59">
        <v>1258.08</v>
      </c>
      <c r="O65" s="59">
        <v>6910.7499999999991</v>
      </c>
      <c r="P65" s="59">
        <v>6297.1900000000005</v>
      </c>
      <c r="Q65" s="59">
        <v>5939.87</v>
      </c>
      <c r="R65" s="59"/>
      <c r="S65" s="59"/>
      <c r="T65" s="59"/>
      <c r="U65" s="59"/>
      <c r="V65" s="59"/>
      <c r="W65" s="59"/>
      <c r="X65" s="59"/>
      <c r="Y65" s="59"/>
      <c r="Z65" s="59"/>
      <c r="AA65" s="59"/>
      <c r="AB65" s="59"/>
    </row>
    <row r="66" spans="2:28" hidden="1" outlineLevel="1" x14ac:dyDescent="0.3">
      <c r="B66" s="28" t="s">
        <v>333</v>
      </c>
      <c r="C66" s="165" t="s">
        <v>237</v>
      </c>
      <c r="D66" s="59" t="s">
        <v>169</v>
      </c>
      <c r="E66" s="59" t="s">
        <v>169</v>
      </c>
      <c r="F66" s="59" t="s">
        <v>169</v>
      </c>
      <c r="G66" s="59" t="s">
        <v>169</v>
      </c>
      <c r="H66" s="59" t="s">
        <v>169</v>
      </c>
      <c r="I66" s="59" t="s">
        <v>169</v>
      </c>
      <c r="J66" s="59" t="s">
        <v>169</v>
      </c>
      <c r="K66" s="59" t="s">
        <v>169</v>
      </c>
      <c r="L66" s="59" t="s">
        <v>169</v>
      </c>
      <c r="M66" s="59"/>
      <c r="N66" s="59"/>
      <c r="O66" s="59">
        <v>20841.32339999999</v>
      </c>
      <c r="P66" s="59">
        <v>24264.507455999992</v>
      </c>
      <c r="Q66" s="59">
        <v>26533.186922000004</v>
      </c>
      <c r="R66" s="59"/>
      <c r="S66" s="59"/>
      <c r="T66" s="59"/>
      <c r="U66" s="59"/>
      <c r="V66" s="59"/>
      <c r="W66" s="59"/>
      <c r="X66" s="59"/>
      <c r="Y66" s="59"/>
      <c r="Z66" s="59"/>
      <c r="AA66" s="59"/>
      <c r="AB66" s="59"/>
    </row>
    <row r="67" spans="2:28" hidden="1" outlineLevel="1" x14ac:dyDescent="0.3">
      <c r="B67" s="28" t="s">
        <v>261</v>
      </c>
      <c r="C67" s="159" t="s">
        <v>237</v>
      </c>
      <c r="D67" s="59"/>
      <c r="E67" s="59"/>
      <c r="F67" s="59"/>
      <c r="G67" s="59"/>
      <c r="H67" s="59"/>
      <c r="I67" s="59"/>
      <c r="J67" s="59"/>
      <c r="K67" s="59"/>
      <c r="L67" s="59"/>
      <c r="M67" s="59">
        <v>1578.24558</v>
      </c>
      <c r="N67" s="59">
        <v>29298.863159999994</v>
      </c>
      <c r="O67" s="59">
        <v>28378.222271999999</v>
      </c>
      <c r="P67" s="59">
        <v>26842.419323999999</v>
      </c>
      <c r="Q67" s="59">
        <v>0</v>
      </c>
      <c r="R67" s="59"/>
      <c r="S67" s="59"/>
      <c r="T67" s="59"/>
      <c r="U67" s="59"/>
      <c r="V67" s="59"/>
      <c r="W67" s="59"/>
      <c r="X67" s="59"/>
      <c r="Y67" s="59"/>
      <c r="Z67" s="59"/>
      <c r="AA67" s="59"/>
      <c r="AB67" s="59"/>
    </row>
    <row r="68" spans="2:28" s="76" customFormat="1" hidden="1" outlineLevel="1" x14ac:dyDescent="0.3">
      <c r="B68" s="27" t="s">
        <v>262</v>
      </c>
      <c r="C68" s="163" t="s">
        <v>237</v>
      </c>
      <c r="D68" s="101"/>
      <c r="E68" s="101"/>
      <c r="F68" s="101"/>
      <c r="G68" s="101"/>
      <c r="H68" s="101"/>
      <c r="I68" s="101"/>
      <c r="J68" s="101"/>
      <c r="K68" s="101"/>
      <c r="L68" s="101"/>
      <c r="M68" s="101">
        <v>1578.24558</v>
      </c>
      <c r="N68" s="101">
        <v>30556.943159999995</v>
      </c>
      <c r="O68" s="101">
        <v>56130.295671999993</v>
      </c>
      <c r="P68" s="101">
        <v>57404.116779999997</v>
      </c>
      <c r="Q68" s="101">
        <v>32473.056922000003</v>
      </c>
      <c r="R68" s="101"/>
      <c r="S68" s="101"/>
      <c r="T68" s="101"/>
      <c r="U68" s="101"/>
      <c r="V68" s="101"/>
      <c r="W68" s="101"/>
      <c r="X68" s="101"/>
      <c r="Y68" s="101"/>
      <c r="Z68" s="101"/>
      <c r="AA68" s="101"/>
      <c r="AB68" s="101"/>
    </row>
    <row r="69" spans="2:28" s="76" customFormat="1" hidden="1" outlineLevel="1" x14ac:dyDescent="0.3">
      <c r="B69" s="27"/>
      <c r="C69" s="163"/>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row>
    <row r="70" spans="2:28" hidden="1" outlineLevel="1" x14ac:dyDescent="0.3">
      <c r="B70" s="27" t="s">
        <v>263</v>
      </c>
      <c r="C70" s="159"/>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row>
    <row r="71" spans="2:28" hidden="1" outlineLevel="1" x14ac:dyDescent="0.3">
      <c r="B71" s="28" t="s">
        <v>264</v>
      </c>
      <c r="C71" s="165" t="s">
        <v>237</v>
      </c>
      <c r="D71" s="59" t="s">
        <v>169</v>
      </c>
      <c r="E71" s="59" t="s">
        <v>169</v>
      </c>
      <c r="F71" s="59" t="s">
        <v>169</v>
      </c>
      <c r="G71" s="59" t="s">
        <v>169</v>
      </c>
      <c r="H71" s="59" t="s">
        <v>169</v>
      </c>
      <c r="I71" s="59" t="s">
        <v>169</v>
      </c>
      <c r="J71" s="59" t="s">
        <v>169</v>
      </c>
      <c r="K71" s="59" t="s">
        <v>169</v>
      </c>
      <c r="L71" s="59" t="s">
        <v>169</v>
      </c>
      <c r="M71" s="59" t="s">
        <v>169</v>
      </c>
      <c r="N71" s="59"/>
      <c r="O71" s="59"/>
      <c r="P71" s="59"/>
      <c r="Q71" s="59"/>
      <c r="R71" s="59"/>
      <c r="S71" s="59"/>
      <c r="T71" s="59"/>
      <c r="U71" s="59"/>
      <c r="V71" s="59"/>
      <c r="W71" s="59"/>
      <c r="X71" s="59"/>
      <c r="Y71" s="59"/>
      <c r="Z71" s="59"/>
      <c r="AA71" s="59"/>
      <c r="AB71" s="59"/>
    </row>
    <row r="72" spans="2:28" hidden="1" outlineLevel="1" x14ac:dyDescent="0.3">
      <c r="B72" s="28" t="s">
        <v>265</v>
      </c>
      <c r="C72" s="159" t="s">
        <v>237</v>
      </c>
      <c r="D72" s="59">
        <v>221963.99999999997</v>
      </c>
      <c r="E72" s="59">
        <v>214035.83</v>
      </c>
      <c r="F72" s="59">
        <v>219646.10000000003</v>
      </c>
      <c r="G72" s="59">
        <v>198851.12000000002</v>
      </c>
      <c r="H72" s="59">
        <v>189778.34000000003</v>
      </c>
      <c r="I72" s="59">
        <v>186469.75999999998</v>
      </c>
      <c r="J72" s="59">
        <v>169628.31000000003</v>
      </c>
      <c r="K72" s="59">
        <v>164095.38</v>
      </c>
      <c r="L72" s="59">
        <v>156675.83000000002</v>
      </c>
      <c r="M72" s="59">
        <v>156373.04442000002</v>
      </c>
      <c r="N72" s="59">
        <v>159806.83684</v>
      </c>
      <c r="O72" s="59">
        <v>114241.81432800007</v>
      </c>
      <c r="P72" s="59">
        <v>119529.55322000006</v>
      </c>
      <c r="Q72" s="59">
        <v>138679.683078</v>
      </c>
      <c r="R72" s="59"/>
      <c r="S72" s="59"/>
      <c r="T72" s="59"/>
      <c r="U72" s="59"/>
      <c r="V72" s="59"/>
      <c r="W72" s="59"/>
      <c r="X72" s="59"/>
      <c r="Y72" s="59"/>
      <c r="Z72" s="59"/>
      <c r="AA72" s="59"/>
      <c r="AB72" s="59"/>
    </row>
    <row r="73" spans="2:28" s="76" customFormat="1" hidden="1" outlineLevel="1" x14ac:dyDescent="0.3">
      <c r="B73" s="27" t="s">
        <v>266</v>
      </c>
      <c r="C73" s="163" t="s">
        <v>237</v>
      </c>
      <c r="D73" s="101">
        <v>221963.99999999997</v>
      </c>
      <c r="E73" s="101">
        <v>214035.83</v>
      </c>
      <c r="F73" s="101">
        <v>219646.10000000003</v>
      </c>
      <c r="G73" s="101">
        <v>198851.12000000002</v>
      </c>
      <c r="H73" s="101">
        <v>189778.34000000003</v>
      </c>
      <c r="I73" s="101">
        <v>186469.75999999998</v>
      </c>
      <c r="J73" s="101">
        <v>169628.31000000003</v>
      </c>
      <c r="K73" s="101">
        <v>164095.38</v>
      </c>
      <c r="L73" s="101">
        <v>156675.83000000002</v>
      </c>
      <c r="M73" s="101">
        <v>156373.04442000002</v>
      </c>
      <c r="N73" s="101">
        <v>159806.83684</v>
      </c>
      <c r="O73" s="101">
        <v>114241.81432800007</v>
      </c>
      <c r="P73" s="101">
        <v>119529.55322000006</v>
      </c>
      <c r="Q73" s="101">
        <v>138679.683078</v>
      </c>
      <c r="R73" s="101"/>
      <c r="S73" s="101"/>
      <c r="T73" s="101"/>
      <c r="U73" s="101"/>
      <c r="V73" s="101"/>
      <c r="W73" s="101"/>
      <c r="X73" s="101"/>
      <c r="Y73" s="101"/>
      <c r="Z73" s="101"/>
      <c r="AA73" s="101"/>
      <c r="AB73" s="101"/>
    </row>
    <row r="74" spans="2:28" s="76" customFormat="1" hidden="1" outlineLevel="1" x14ac:dyDescent="0.3">
      <c r="B74" s="27"/>
      <c r="C74" s="163"/>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row>
    <row r="75" spans="2:28" ht="20" hidden="1" outlineLevel="1" x14ac:dyDescent="0.3">
      <c r="B75" s="89" t="s">
        <v>109</v>
      </c>
      <c r="C75" s="163" t="s">
        <v>237</v>
      </c>
      <c r="D75" s="101">
        <v>221963.99999999997</v>
      </c>
      <c r="E75" s="101">
        <v>214035.83</v>
      </c>
      <c r="F75" s="101">
        <v>219646.10000000003</v>
      </c>
      <c r="G75" s="101">
        <v>198851.12000000002</v>
      </c>
      <c r="H75" s="101">
        <v>189778.34000000003</v>
      </c>
      <c r="I75" s="101">
        <v>186469.75999999998</v>
      </c>
      <c r="J75" s="101">
        <v>169628.31000000003</v>
      </c>
      <c r="K75" s="101">
        <v>164095.38</v>
      </c>
      <c r="L75" s="101">
        <v>156675.83000000002</v>
      </c>
      <c r="M75" s="101">
        <v>157951.29</v>
      </c>
      <c r="N75" s="101">
        <v>190363.78</v>
      </c>
      <c r="O75" s="101">
        <v>170372.11000000004</v>
      </c>
      <c r="P75" s="101">
        <v>176933.67000000004</v>
      </c>
      <c r="Q75" s="101">
        <v>171152.74</v>
      </c>
      <c r="R75" s="101"/>
      <c r="S75" s="101"/>
      <c r="T75" s="101"/>
      <c r="U75" s="101"/>
      <c r="V75" s="101"/>
      <c r="W75" s="101"/>
      <c r="X75" s="101"/>
      <c r="Y75" s="101"/>
      <c r="Z75" s="101"/>
      <c r="AA75" s="101"/>
      <c r="AB75" s="101"/>
    </row>
    <row r="76" spans="2:28" hidden="1" outlineLevel="1" x14ac:dyDescent="0.3">
      <c r="B76" s="28"/>
      <c r="C76" s="1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row>
    <row r="77" spans="2:28" hidden="1" outlineLevel="1" x14ac:dyDescent="0.3">
      <c r="B77" s="27" t="s">
        <v>104</v>
      </c>
      <c r="C77" s="163"/>
      <c r="D77" s="59"/>
      <c r="E77" s="59"/>
      <c r="F77" s="59"/>
      <c r="G77" s="59"/>
      <c r="H77" s="59"/>
      <c r="I77" s="59"/>
      <c r="J77" s="59"/>
      <c r="K77" s="59"/>
      <c r="L77" s="59"/>
      <c r="M77" s="59"/>
      <c r="N77" s="59"/>
      <c r="O77" s="59"/>
      <c r="P77" s="59"/>
      <c r="Q77" s="59"/>
      <c r="R77" s="59"/>
      <c r="S77" s="59"/>
      <c r="T77" s="59"/>
      <c r="U77" s="59"/>
      <c r="V77" s="59"/>
      <c r="W77" s="59"/>
      <c r="X77" s="59"/>
      <c r="Y77" s="59"/>
      <c r="Z77" s="59"/>
      <c r="AA77" s="59"/>
      <c r="AB77" s="59"/>
    </row>
    <row r="78" spans="2:28" hidden="1" outlineLevel="1" x14ac:dyDescent="0.3">
      <c r="B78" s="28" t="s">
        <v>221</v>
      </c>
      <c r="C78" s="165" t="s">
        <v>237</v>
      </c>
      <c r="D78" s="59">
        <v>221964</v>
      </c>
      <c r="E78" s="59">
        <v>221963.99999999997</v>
      </c>
      <c r="F78" s="59">
        <v>227505.72592920708</v>
      </c>
      <c r="G78" s="59">
        <v>227818.56529617842</v>
      </c>
      <c r="H78" s="59">
        <v>227997.33064873351</v>
      </c>
      <c r="I78" s="59">
        <v>227724.71348608701</v>
      </c>
      <c r="J78" s="59">
        <v>228492.51067531106</v>
      </c>
      <c r="K78" s="59">
        <v>228006.26891636127</v>
      </c>
      <c r="L78" s="59">
        <v>226733.0126927878</v>
      </c>
      <c r="M78" s="59">
        <v>234779.68812467277</v>
      </c>
      <c r="N78" s="59">
        <v>275030.49490597186</v>
      </c>
      <c r="O78" s="59">
        <v>242983.67706680624</v>
      </c>
      <c r="P78" s="59">
        <v>248231.33399106027</v>
      </c>
      <c r="Q78" s="59">
        <v>248042.28963073326</v>
      </c>
      <c r="R78" s="59"/>
      <c r="S78" s="59"/>
      <c r="T78" s="59"/>
      <c r="U78" s="59"/>
      <c r="V78" s="59"/>
      <c r="W78" s="59"/>
      <c r="X78" s="59"/>
      <c r="Y78" s="59"/>
      <c r="Z78" s="59"/>
      <c r="AA78" s="59"/>
      <c r="AB78" s="59"/>
    </row>
    <row r="79" spans="2:28" hidden="1" outlineLevel="1" x14ac:dyDescent="0.3">
      <c r="B79" s="28" t="s">
        <v>222</v>
      </c>
      <c r="C79" s="165" t="s">
        <v>237</v>
      </c>
      <c r="D79" s="59">
        <v>0</v>
      </c>
      <c r="E79" s="59">
        <v>7928.1699999999837</v>
      </c>
      <c r="F79" s="59">
        <v>7859.6259292070463</v>
      </c>
      <c r="G79" s="59">
        <v>28967.445296178397</v>
      </c>
      <c r="H79" s="59">
        <v>38218.990648733481</v>
      </c>
      <c r="I79" s="59">
        <v>41254.953486087034</v>
      </c>
      <c r="J79" s="59">
        <v>58864.200675311033</v>
      </c>
      <c r="K79" s="59">
        <v>63910.888916361262</v>
      </c>
      <c r="L79" s="59">
        <v>70057.182692787785</v>
      </c>
      <c r="M79" s="59">
        <v>76828.398124672764</v>
      </c>
      <c r="N79" s="59">
        <v>84666.714905971865</v>
      </c>
      <c r="O79" s="59">
        <v>72611.567066806194</v>
      </c>
      <c r="P79" s="59">
        <v>71297.663991060224</v>
      </c>
      <c r="Q79" s="59">
        <v>76889.549630733265</v>
      </c>
      <c r="R79" s="59"/>
      <c r="S79" s="59"/>
      <c r="T79" s="59"/>
      <c r="U79" s="59"/>
      <c r="V79" s="59"/>
      <c r="W79" s="59"/>
      <c r="X79" s="59"/>
      <c r="Y79" s="59"/>
      <c r="Z79" s="59"/>
      <c r="AA79" s="59"/>
      <c r="AB79" s="59"/>
    </row>
    <row r="80" spans="2:28" hidden="1" outlineLevel="1" x14ac:dyDescent="0.3">
      <c r="B80" s="28" t="s">
        <v>218</v>
      </c>
      <c r="C80" s="159" t="s">
        <v>238</v>
      </c>
      <c r="D80" s="127"/>
      <c r="E80" s="223">
        <v>28.283240448000001</v>
      </c>
      <c r="F80" s="223">
        <v>29.4617088</v>
      </c>
      <c r="G80" s="223">
        <v>30.689280000000004</v>
      </c>
      <c r="H80" s="223">
        <v>31.968000000000004</v>
      </c>
      <c r="I80" s="223">
        <v>33.300000000000004</v>
      </c>
      <c r="J80" s="223">
        <v>36.200000000000003</v>
      </c>
      <c r="K80" s="224">
        <v>49</v>
      </c>
      <c r="L80" s="224">
        <v>51.7</v>
      </c>
      <c r="M80" s="224">
        <v>57.92</v>
      </c>
      <c r="N80" s="224">
        <v>50.64</v>
      </c>
      <c r="O80" s="224">
        <v>44.534202157781657</v>
      </c>
      <c r="P80" s="224">
        <v>50.528185869448052</v>
      </c>
      <c r="Q80" s="224">
        <v>64.799840284943215</v>
      </c>
      <c r="R80" s="224"/>
      <c r="S80" s="224"/>
      <c r="T80" s="224"/>
      <c r="U80" s="224"/>
      <c r="V80" s="224"/>
      <c r="W80" s="224"/>
      <c r="X80" s="224"/>
      <c r="Y80" s="224"/>
      <c r="Z80" s="224"/>
      <c r="AA80" s="224"/>
      <c r="AB80" s="224"/>
    </row>
    <row r="81" spans="2:28" hidden="1" outlineLevel="1" x14ac:dyDescent="0.3">
      <c r="B81" s="28" t="s">
        <v>219</v>
      </c>
      <c r="C81" s="159" t="s">
        <v>239</v>
      </c>
      <c r="D81" s="59"/>
      <c r="E81" s="225">
        <v>224234.33842261971</v>
      </c>
      <c r="F81" s="225">
        <v>231558.01040322741</v>
      </c>
      <c r="G81" s="225">
        <v>888990.03957910184</v>
      </c>
      <c r="H81" s="225">
        <v>1221784.6930587119</v>
      </c>
      <c r="I81" s="225">
        <v>1373789.9510866983</v>
      </c>
      <c r="J81" s="225">
        <v>2130884.0644462598</v>
      </c>
      <c r="K81" s="226">
        <v>3131633.5569017017</v>
      </c>
      <c r="L81" s="226">
        <v>3621956.3452171287</v>
      </c>
      <c r="M81" s="226">
        <v>4449900.819381047</v>
      </c>
      <c r="N81" s="226">
        <v>4287522.4428384155</v>
      </c>
      <c r="O81" s="226">
        <v>3233698.2067464693</v>
      </c>
      <c r="P81" s="226">
        <v>3844472.5932680983</v>
      </c>
      <c r="Q81" s="226">
        <v>4982430.5356527306</v>
      </c>
      <c r="R81" s="226"/>
      <c r="S81" s="226"/>
      <c r="T81" s="226"/>
      <c r="U81" s="226"/>
      <c r="V81" s="226"/>
      <c r="W81" s="226"/>
      <c r="X81" s="226"/>
      <c r="Y81" s="226"/>
      <c r="Z81" s="226"/>
      <c r="AA81" s="226"/>
      <c r="AB81" s="226"/>
    </row>
    <row r="82" spans="2:28" hidden="1" outlineLevel="1" x14ac:dyDescent="0.3">
      <c r="B82" s="28"/>
      <c r="C82" s="159"/>
      <c r="D82" s="66"/>
      <c r="E82" s="66"/>
      <c r="F82" s="66"/>
      <c r="G82" s="66"/>
      <c r="H82" s="66"/>
      <c r="I82" s="66"/>
      <c r="J82" s="66"/>
      <c r="K82" s="66"/>
      <c r="L82" s="66"/>
      <c r="M82" s="66"/>
      <c r="N82" s="66"/>
      <c r="O82" s="66"/>
      <c r="P82" s="66"/>
      <c r="Q82" s="66"/>
      <c r="R82" s="66"/>
      <c r="S82" s="66"/>
      <c r="T82" s="66"/>
      <c r="U82" s="66"/>
      <c r="V82" s="66"/>
      <c r="W82" s="66"/>
      <c r="X82" s="66"/>
      <c r="Y82" s="66"/>
      <c r="Z82" s="66"/>
      <c r="AA82" s="66"/>
      <c r="AB82" s="66"/>
    </row>
    <row r="83" spans="2:28" ht="20" hidden="1" outlineLevel="1" x14ac:dyDescent="0.3">
      <c r="B83" s="89" t="s">
        <v>106</v>
      </c>
      <c r="C83" s="159"/>
      <c r="D83" s="66"/>
      <c r="E83" s="66"/>
      <c r="F83" s="66"/>
      <c r="G83" s="66"/>
      <c r="H83" s="66"/>
      <c r="I83" s="66"/>
      <c r="J83" s="66"/>
      <c r="K83" s="66"/>
      <c r="L83" s="66"/>
      <c r="M83" s="66"/>
      <c r="N83" s="66"/>
      <c r="O83" s="66"/>
      <c r="P83" s="66"/>
      <c r="Q83" s="66"/>
      <c r="R83" s="66"/>
      <c r="S83" s="66"/>
      <c r="T83" s="66"/>
      <c r="U83" s="66"/>
      <c r="V83" s="66"/>
      <c r="W83" s="66"/>
      <c r="X83" s="66"/>
      <c r="Y83" s="66"/>
      <c r="Z83" s="66"/>
      <c r="AA83" s="66"/>
      <c r="AB83" s="66"/>
    </row>
    <row r="84" spans="2:28" hidden="1" outlineLevel="1" x14ac:dyDescent="0.3">
      <c r="B84" s="172" t="s">
        <v>162</v>
      </c>
      <c r="C84" s="173" t="s">
        <v>236</v>
      </c>
      <c r="D84" s="174">
        <v>93.974864796842894</v>
      </c>
      <c r="E84" s="174">
        <v>81.971705975919136</v>
      </c>
      <c r="F84" s="174">
        <v>72.136769143126557</v>
      </c>
      <c r="G84" s="174">
        <v>58.748516772598862</v>
      </c>
      <c r="H84" s="174">
        <v>50.330918750980089</v>
      </c>
      <c r="I84" s="174">
        <v>45.300736120105988</v>
      </c>
      <c r="J84" s="174">
        <v>47.907230024175192</v>
      </c>
      <c r="K84" s="174">
        <v>40.929365028029324</v>
      </c>
      <c r="L84" s="174">
        <v>39.955740394338214</v>
      </c>
      <c r="M84" s="174">
        <v>37.179384965050943</v>
      </c>
      <c r="N84" s="174">
        <v>62.757393516412066</v>
      </c>
      <c r="O84" s="174">
        <v>53.167914999825271</v>
      </c>
      <c r="P84" s="174">
        <v>67.998553620135581</v>
      </c>
      <c r="Q84" s="174">
        <v>67.351183163607288</v>
      </c>
      <c r="R84" s="174"/>
      <c r="S84" s="174"/>
      <c r="T84" s="174"/>
      <c r="U84" s="174"/>
      <c r="V84" s="174"/>
      <c r="W84" s="174"/>
      <c r="X84" s="174"/>
      <c r="Y84" s="174"/>
      <c r="Z84" s="174"/>
      <c r="AA84" s="174"/>
      <c r="AB84" s="174"/>
    </row>
    <row r="85" spans="2:28" hidden="1" outlineLevel="1" x14ac:dyDescent="0.3">
      <c r="B85" s="28" t="s">
        <v>214</v>
      </c>
      <c r="C85" s="159" t="s">
        <v>182</v>
      </c>
      <c r="D85" s="102">
        <v>0</v>
      </c>
      <c r="E85" s="102">
        <v>-12.772733269552953</v>
      </c>
      <c r="F85" s="102">
        <v>-23.238230457608484</v>
      </c>
      <c r="G85" s="102">
        <v>-37.484861617409287</v>
      </c>
      <c r="H85" s="102">
        <v>-46.442148270405418</v>
      </c>
      <c r="I85" s="102">
        <v>-51.794837674905736</v>
      </c>
      <c r="J85" s="102">
        <v>-49.021230168575194</v>
      </c>
      <c r="K85" s="102">
        <v>-56.446476282236311</v>
      </c>
      <c r="L85" s="102">
        <v>-57.482524203982109</v>
      </c>
      <c r="M85" s="102">
        <v>-60.436883792888416</v>
      </c>
      <c r="N85" s="102">
        <v>-33.218958439490713</v>
      </c>
      <c r="O85" s="102">
        <v>-43.423259916611812</v>
      </c>
      <c r="P85" s="102">
        <v>-27.641764883475517</v>
      </c>
      <c r="Q85" s="102">
        <v>-28.33064106108726</v>
      </c>
      <c r="R85" s="102"/>
      <c r="S85" s="102"/>
      <c r="T85" s="102"/>
      <c r="U85" s="102"/>
      <c r="V85" s="102"/>
      <c r="W85" s="102"/>
      <c r="X85" s="102"/>
      <c r="Y85" s="102"/>
      <c r="Z85" s="102"/>
      <c r="AA85" s="102"/>
      <c r="AB85" s="102"/>
    </row>
    <row r="86" spans="2:28" hidden="1" outlineLevel="1" x14ac:dyDescent="0.3">
      <c r="B86" s="28"/>
      <c r="C86" s="159"/>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row>
    <row r="87" spans="2:28" ht="34" hidden="1" outlineLevel="1" x14ac:dyDescent="0.3">
      <c r="B87" s="27" t="s">
        <v>337</v>
      </c>
      <c r="C87" s="163" t="s">
        <v>237</v>
      </c>
      <c r="D87" s="101">
        <v>46673.556349999992</v>
      </c>
      <c r="E87" s="101">
        <v>40712.067489999994</v>
      </c>
      <c r="F87" s="101">
        <v>36721.943700000003</v>
      </c>
      <c r="G87" s="101">
        <v>29947.643909999995</v>
      </c>
      <c r="H87" s="101">
        <v>25676.821510000002</v>
      </c>
      <c r="I87" s="101">
        <v>23082.990090000007</v>
      </c>
      <c r="J87" s="101">
        <v>24493.433680000002</v>
      </c>
      <c r="K87" s="101">
        <v>20881.34345</v>
      </c>
      <c r="L87" s="101">
        <v>20270.78573</v>
      </c>
      <c r="M87" s="101">
        <v>19531.669380000003</v>
      </c>
      <c r="N87" s="101">
        <v>38620.899969999984</v>
      </c>
      <c r="O87" s="101">
        <v>28907.023209999999</v>
      </c>
      <c r="P87" s="101">
        <v>37768.776630000008</v>
      </c>
      <c r="Q87" s="101">
        <v>37380.714870000003</v>
      </c>
      <c r="R87" s="101"/>
      <c r="S87" s="101"/>
      <c r="T87" s="101"/>
      <c r="U87" s="101"/>
      <c r="V87" s="101"/>
      <c r="W87" s="101"/>
      <c r="X87" s="101"/>
      <c r="Y87" s="101"/>
      <c r="Z87" s="101"/>
      <c r="AA87" s="101"/>
      <c r="AB87" s="101"/>
    </row>
    <row r="88" spans="2:28" hidden="1" outlineLevel="1" x14ac:dyDescent="0.3">
      <c r="B88" s="28"/>
      <c r="C88" s="1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row>
    <row r="89" spans="2:28" hidden="1" outlineLevel="1" x14ac:dyDescent="0.3">
      <c r="B89" s="27" t="s">
        <v>104</v>
      </c>
      <c r="C89" s="1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row>
    <row r="90" spans="2:28" hidden="1" outlineLevel="1" x14ac:dyDescent="0.3">
      <c r="B90" s="28" t="s">
        <v>223</v>
      </c>
      <c r="C90" s="159" t="s">
        <v>237</v>
      </c>
      <c r="D90" s="59">
        <v>46673.556349999992</v>
      </c>
      <c r="E90" s="59">
        <v>46673.556349999992</v>
      </c>
      <c r="F90" s="59">
        <v>47838.844673480846</v>
      </c>
      <c r="G90" s="59">
        <v>47904.627078838632</v>
      </c>
      <c r="H90" s="59">
        <v>47942.217024757367</v>
      </c>
      <c r="I90" s="59">
        <v>47884.8923572313</v>
      </c>
      <c r="J90" s="59">
        <v>48046.341174952278</v>
      </c>
      <c r="K90" s="59">
        <v>47944.096522053311</v>
      </c>
      <c r="L90" s="59">
        <v>47676.362132247108</v>
      </c>
      <c r="M90" s="59">
        <v>49368.379572914258</v>
      </c>
      <c r="N90" s="59">
        <v>57832.131795977119</v>
      </c>
      <c r="O90" s="59">
        <v>51093.476165989909</v>
      </c>
      <c r="P90" s="59">
        <v>52196.929028434432</v>
      </c>
      <c r="Q90" s="59">
        <v>52157.17766062537</v>
      </c>
      <c r="R90" s="59"/>
      <c r="S90" s="59"/>
      <c r="T90" s="59"/>
      <c r="U90" s="59"/>
      <c r="V90" s="59"/>
      <c r="W90" s="59"/>
      <c r="X90" s="59"/>
      <c r="Y90" s="59"/>
      <c r="Z90" s="59"/>
      <c r="AA90" s="59"/>
      <c r="AB90" s="59"/>
    </row>
    <row r="91" spans="2:28" hidden="1" outlineLevel="1" x14ac:dyDescent="0.3">
      <c r="B91" s="28" t="s">
        <v>224</v>
      </c>
      <c r="C91" s="159" t="s">
        <v>237</v>
      </c>
      <c r="D91" s="59"/>
      <c r="E91" s="102">
        <v>5961.4888599999977</v>
      </c>
      <c r="F91" s="102">
        <v>11116.900973480842</v>
      </c>
      <c r="G91" s="102">
        <v>17956.983168838637</v>
      </c>
      <c r="H91" s="102">
        <v>22265.395514757365</v>
      </c>
      <c r="I91" s="102">
        <v>24801.902267231293</v>
      </c>
      <c r="J91" s="102">
        <v>23552.907494952276</v>
      </c>
      <c r="K91" s="102">
        <v>27062.753072053314</v>
      </c>
      <c r="L91" s="102">
        <v>27405.576402247108</v>
      </c>
      <c r="M91" s="102">
        <v>29836.710192914255</v>
      </c>
      <c r="N91" s="102">
        <v>19211.231825977135</v>
      </c>
      <c r="O91" s="102">
        <v>22186.452955989909</v>
      </c>
      <c r="P91" s="102">
        <v>14428.152398434424</v>
      </c>
      <c r="Q91" s="102">
        <v>14776.462790625366</v>
      </c>
      <c r="R91" s="102"/>
      <c r="S91" s="102"/>
      <c r="T91" s="102"/>
      <c r="U91" s="102"/>
      <c r="V91" s="102"/>
      <c r="W91" s="102"/>
      <c r="X91" s="102"/>
      <c r="Y91" s="102"/>
      <c r="Z91" s="102"/>
      <c r="AA91" s="102"/>
      <c r="AB91" s="102"/>
    </row>
    <row r="92" spans="2:28" hidden="1" outlineLevel="1" x14ac:dyDescent="0.3">
      <c r="B92" s="28" t="s">
        <v>218</v>
      </c>
      <c r="C92" s="159" t="s">
        <v>240</v>
      </c>
      <c r="D92" s="127"/>
      <c r="E92" s="223">
        <v>6.35</v>
      </c>
      <c r="F92" s="223">
        <v>6.11</v>
      </c>
      <c r="G92" s="223">
        <v>6.52</v>
      </c>
      <c r="H92" s="223">
        <v>7.48</v>
      </c>
      <c r="I92" s="223">
        <v>7.99</v>
      </c>
      <c r="J92" s="223">
        <v>9.5399999999999991</v>
      </c>
      <c r="K92" s="224">
        <v>10.24</v>
      </c>
      <c r="L92" s="224">
        <v>11.99</v>
      </c>
      <c r="M92" s="224">
        <v>13.74</v>
      </c>
      <c r="N92" s="224">
        <v>15.3</v>
      </c>
      <c r="O92" s="224">
        <v>16.45</v>
      </c>
      <c r="P92" s="224">
        <v>16.93</v>
      </c>
      <c r="Q92" s="224">
        <v>16.17728827204683</v>
      </c>
      <c r="R92" s="224"/>
      <c r="S92" s="224"/>
      <c r="T92" s="224"/>
      <c r="U92" s="224"/>
      <c r="V92" s="224"/>
      <c r="W92" s="224"/>
      <c r="X92" s="224"/>
      <c r="Y92" s="224"/>
      <c r="Z92" s="224"/>
      <c r="AA92" s="224"/>
      <c r="AB92" s="224"/>
    </row>
    <row r="93" spans="2:28" hidden="1" outlineLevel="1" x14ac:dyDescent="0.3">
      <c r="B93" s="28" t="s">
        <v>219</v>
      </c>
      <c r="C93" s="159" t="s">
        <v>239</v>
      </c>
      <c r="D93" s="102"/>
      <c r="E93" s="225">
        <v>37855.454260999984</v>
      </c>
      <c r="F93" s="225">
        <v>67924.264947967953</v>
      </c>
      <c r="G93" s="225">
        <v>117079.5302608279</v>
      </c>
      <c r="H93" s="225">
        <v>166545.15845038509</v>
      </c>
      <c r="I93" s="225">
        <v>198167.19911517802</v>
      </c>
      <c r="J93" s="225">
        <v>224694.73750184471</v>
      </c>
      <c r="K93" s="226">
        <v>277122.59145782597</v>
      </c>
      <c r="L93" s="226">
        <v>328592.86106294283</v>
      </c>
      <c r="M93" s="226">
        <v>409956.39805064193</v>
      </c>
      <c r="N93" s="226">
        <v>293931.84693744994</v>
      </c>
      <c r="O93" s="226">
        <v>380651.493114034</v>
      </c>
      <c r="P93" s="226">
        <v>294470.44109289499</v>
      </c>
      <c r="Q93" s="226">
        <v>239043.09820512013</v>
      </c>
      <c r="R93" s="226"/>
      <c r="S93" s="226"/>
      <c r="T93" s="226"/>
      <c r="U93" s="226"/>
      <c r="V93" s="226"/>
      <c r="W93" s="226"/>
      <c r="X93" s="226"/>
      <c r="Y93" s="226"/>
      <c r="Z93" s="226"/>
      <c r="AA93" s="226"/>
      <c r="AB93" s="226"/>
    </row>
    <row r="94" spans="2:28" hidden="1" outlineLevel="1" x14ac:dyDescent="0.3">
      <c r="B94" s="28"/>
      <c r="C94" s="159"/>
      <c r="D94" s="66"/>
      <c r="E94" s="66"/>
      <c r="F94" s="66"/>
      <c r="G94" s="66"/>
      <c r="H94" s="66"/>
      <c r="I94" s="66"/>
      <c r="J94" s="66"/>
      <c r="K94" s="66"/>
      <c r="L94" s="66"/>
      <c r="M94" s="66"/>
      <c r="N94" s="66"/>
      <c r="O94" s="29"/>
      <c r="P94" s="29"/>
      <c r="Q94" s="29"/>
      <c r="R94" s="29"/>
      <c r="S94" s="29"/>
      <c r="T94" s="29"/>
      <c r="U94" s="29"/>
      <c r="V94" s="29"/>
      <c r="W94" s="29"/>
      <c r="X94" s="29"/>
      <c r="Y94" s="29"/>
      <c r="Z94" s="29"/>
      <c r="AA94" s="29"/>
      <c r="AB94" s="29"/>
    </row>
    <row r="95" spans="2:28" ht="20" hidden="1" outlineLevel="1" x14ac:dyDescent="0.3">
      <c r="B95" s="89" t="s">
        <v>107</v>
      </c>
      <c r="C95" s="159"/>
      <c r="D95" s="66"/>
      <c r="E95" s="66"/>
      <c r="F95" s="66"/>
      <c r="G95" s="66"/>
      <c r="H95" s="66"/>
      <c r="I95" s="66"/>
      <c r="J95" s="66"/>
      <c r="K95" s="66"/>
      <c r="L95" s="66"/>
      <c r="M95" s="66"/>
      <c r="N95" s="66"/>
      <c r="O95" s="29"/>
      <c r="P95" s="29"/>
      <c r="Q95" s="29"/>
      <c r="R95" s="29"/>
      <c r="S95" s="29"/>
      <c r="T95" s="29"/>
      <c r="U95" s="29"/>
      <c r="V95" s="29"/>
      <c r="W95" s="29"/>
      <c r="X95" s="29"/>
      <c r="Y95" s="29"/>
      <c r="Z95" s="29"/>
      <c r="AA95" s="29"/>
      <c r="AB95" s="29"/>
    </row>
    <row r="96" spans="2:28" hidden="1" outlineLevel="1" x14ac:dyDescent="0.3">
      <c r="B96" s="172" t="s">
        <v>161</v>
      </c>
      <c r="C96" s="173" t="s">
        <v>236</v>
      </c>
      <c r="D96" s="171">
        <v>0</v>
      </c>
      <c r="E96" s="171">
        <v>0</v>
      </c>
      <c r="F96" s="171">
        <v>0</v>
      </c>
      <c r="G96" s="171">
        <v>0</v>
      </c>
      <c r="H96" s="171">
        <v>0</v>
      </c>
      <c r="I96" s="227">
        <v>0.77450691786870729</v>
      </c>
      <c r="J96" s="227">
        <v>1.159665772158633</v>
      </c>
      <c r="K96" s="227">
        <v>0.76449488415853206</v>
      </c>
      <c r="L96" s="227">
        <v>7.0486526547756792E-2</v>
      </c>
      <c r="M96" s="227">
        <v>0.37189532032832301</v>
      </c>
      <c r="N96" s="227">
        <v>8.86252843678908E-2</v>
      </c>
      <c r="O96" s="227">
        <v>2.2034493730837074E-2</v>
      </c>
      <c r="P96" s="227">
        <v>2.5367504748530435E-2</v>
      </c>
      <c r="Q96" s="227">
        <v>5.2917774750816195E-2</v>
      </c>
      <c r="R96" s="227"/>
      <c r="S96" s="227"/>
      <c r="T96" s="227"/>
      <c r="U96" s="227"/>
      <c r="V96" s="227"/>
      <c r="W96" s="227"/>
      <c r="X96" s="227"/>
      <c r="Y96" s="227"/>
      <c r="Z96" s="227"/>
      <c r="AA96" s="227"/>
      <c r="AB96" s="227"/>
    </row>
    <row r="97" spans="2:28" hidden="1" outlineLevel="1" x14ac:dyDescent="0.3">
      <c r="B97" s="28"/>
      <c r="C97" s="1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row>
    <row r="98" spans="2:28" s="76" customFormat="1" ht="20" hidden="1" outlineLevel="1" x14ac:dyDescent="0.3">
      <c r="B98" s="89" t="s">
        <v>110</v>
      </c>
      <c r="C98" s="163" t="s">
        <v>237</v>
      </c>
      <c r="D98" s="101"/>
      <c r="E98" s="101"/>
      <c r="F98" s="101"/>
      <c r="G98" s="101"/>
      <c r="H98" s="101"/>
      <c r="I98" s="101">
        <v>394.64999999999981</v>
      </c>
      <c r="J98" s="101">
        <v>592.89999999999986</v>
      </c>
      <c r="K98" s="101">
        <v>390.02999999999992</v>
      </c>
      <c r="L98" s="101">
        <v>35.76</v>
      </c>
      <c r="M98" s="101">
        <v>195.36999999999989</v>
      </c>
      <c r="N98" s="101">
        <v>54.540000000000006</v>
      </c>
      <c r="O98" s="101">
        <v>11.98</v>
      </c>
      <c r="P98" s="101">
        <v>14.090000000000002</v>
      </c>
      <c r="Q98" s="101">
        <v>29.369999999999997</v>
      </c>
      <c r="R98" s="101"/>
      <c r="S98" s="101"/>
      <c r="T98" s="101"/>
      <c r="U98" s="101"/>
      <c r="V98" s="101"/>
      <c r="W98" s="101"/>
      <c r="X98" s="101"/>
      <c r="Y98" s="101"/>
      <c r="Z98" s="101"/>
      <c r="AA98" s="101"/>
      <c r="AB98" s="101"/>
    </row>
    <row r="99" spans="2:28" hidden="1" outlineLevel="1" x14ac:dyDescent="0.3">
      <c r="B99" s="28"/>
      <c r="C99" s="1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row>
    <row r="100" spans="2:28" hidden="1" outlineLevel="1" x14ac:dyDescent="0.3">
      <c r="B100" s="28"/>
      <c r="C100" s="1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row>
    <row r="101" spans="2:28" ht="20" hidden="1" outlineLevel="1" x14ac:dyDescent="0.3">
      <c r="B101" s="89" t="s">
        <v>112</v>
      </c>
      <c r="C101" s="163" t="s">
        <v>237</v>
      </c>
      <c r="D101" s="101">
        <v>268637.55634999997</v>
      </c>
      <c r="E101" s="101">
        <v>254747.89748999997</v>
      </c>
      <c r="F101" s="101">
        <v>256368.04370000004</v>
      </c>
      <c r="G101" s="101">
        <v>228798.76391000001</v>
      </c>
      <c r="H101" s="101">
        <v>215455.16151000003</v>
      </c>
      <c r="I101" s="101">
        <v>209947.40008999998</v>
      </c>
      <c r="J101" s="101">
        <v>194714.64368000001</v>
      </c>
      <c r="K101" s="101">
        <v>185366.75344999999</v>
      </c>
      <c r="L101" s="101">
        <v>176982.37573000003</v>
      </c>
      <c r="M101" s="101">
        <v>177678.32938000001</v>
      </c>
      <c r="N101" s="101">
        <v>229039.21997000001</v>
      </c>
      <c r="O101" s="101">
        <v>199291.11321000007</v>
      </c>
      <c r="P101" s="101">
        <v>214716.53663000005</v>
      </c>
      <c r="Q101" s="101">
        <v>208562.82486999998</v>
      </c>
      <c r="R101" s="101"/>
      <c r="S101" s="101"/>
      <c r="T101" s="101"/>
      <c r="U101" s="101"/>
      <c r="V101" s="101"/>
      <c r="W101" s="101"/>
      <c r="X101" s="101"/>
      <c r="Y101" s="101"/>
      <c r="Z101" s="101"/>
      <c r="AA101" s="101"/>
      <c r="AB101" s="101"/>
    </row>
    <row r="102" spans="2:28" hidden="1" outlineLevel="1" x14ac:dyDescent="0.3">
      <c r="B102" s="28"/>
      <c r="C102" s="159"/>
      <c r="D102" s="66"/>
      <c r="E102" s="66"/>
      <c r="F102" s="66"/>
      <c r="G102" s="66"/>
      <c r="H102" s="66"/>
      <c r="I102" s="66"/>
      <c r="J102" s="66"/>
      <c r="K102" s="66"/>
      <c r="L102" s="66"/>
      <c r="M102" s="66"/>
      <c r="N102" s="66"/>
      <c r="O102" s="29"/>
      <c r="P102" s="29"/>
      <c r="Q102" s="29"/>
      <c r="R102" s="29"/>
      <c r="S102" s="29"/>
      <c r="T102" s="29"/>
      <c r="U102" s="29"/>
      <c r="V102" s="29"/>
      <c r="W102" s="29"/>
      <c r="X102" s="29"/>
      <c r="Y102" s="29"/>
      <c r="Z102" s="29"/>
      <c r="AA102" s="29"/>
      <c r="AB102" s="29"/>
    </row>
    <row r="103" spans="2:28" ht="26.5" collapsed="1" thickBot="1" x14ac:dyDescent="0.35">
      <c r="B103" s="175" t="s">
        <v>172</v>
      </c>
      <c r="C103" s="26"/>
      <c r="D103" s="94"/>
      <c r="E103" s="94"/>
      <c r="F103" s="94"/>
      <c r="G103" s="94"/>
      <c r="H103" s="94"/>
      <c r="I103" s="94"/>
      <c r="J103" s="94"/>
      <c r="K103" s="94"/>
      <c r="L103" s="94"/>
      <c r="M103" s="94"/>
      <c r="N103" s="94"/>
      <c r="O103" s="95"/>
      <c r="P103" s="95"/>
      <c r="Q103" s="95"/>
      <c r="R103" s="95"/>
      <c r="S103" s="95"/>
      <c r="T103" s="95"/>
      <c r="U103" s="95"/>
      <c r="V103" s="95"/>
      <c r="W103" s="95"/>
      <c r="X103" s="95"/>
      <c r="Y103" s="95"/>
      <c r="Z103" s="95"/>
      <c r="AA103" s="95"/>
      <c r="AB103" s="95"/>
    </row>
    <row r="104" spans="2:28" s="329" customFormat="1" ht="10.5" thickTop="1" x14ac:dyDescent="0.2">
      <c r="B104" s="339"/>
      <c r="C104" s="340"/>
      <c r="D104" s="341"/>
      <c r="E104" s="341"/>
      <c r="F104" s="341"/>
      <c r="G104" s="341"/>
      <c r="H104" s="341"/>
      <c r="I104" s="341"/>
      <c r="J104" s="341"/>
      <c r="K104" s="341"/>
      <c r="L104" s="341"/>
      <c r="M104" s="341"/>
      <c r="N104" s="341"/>
      <c r="O104" s="342"/>
      <c r="P104" s="342"/>
      <c r="Q104" s="342"/>
      <c r="R104" s="342"/>
      <c r="S104" s="342"/>
      <c r="T104" s="342"/>
      <c r="U104" s="342"/>
      <c r="V104" s="342"/>
      <c r="W104" s="342"/>
      <c r="X104" s="342"/>
      <c r="Y104" s="342"/>
      <c r="Z104" s="342"/>
      <c r="AA104" s="342"/>
      <c r="AB104" s="342"/>
    </row>
    <row r="105" spans="2:28" ht="25" x14ac:dyDescent="0.3">
      <c r="B105" s="98" t="s">
        <v>160</v>
      </c>
      <c r="C105" s="163"/>
      <c r="D105" s="66"/>
      <c r="E105" s="66"/>
      <c r="F105" s="66"/>
      <c r="G105" s="66"/>
      <c r="H105" s="66"/>
      <c r="I105" s="66"/>
      <c r="J105" s="66"/>
      <c r="K105" s="66"/>
      <c r="L105" s="66"/>
      <c r="M105" s="66"/>
      <c r="N105" s="66"/>
      <c r="O105" s="29"/>
      <c r="P105" s="29"/>
      <c r="Q105" s="29"/>
      <c r="R105" s="29"/>
      <c r="S105" s="29"/>
      <c r="T105" s="29"/>
      <c r="U105" s="29"/>
      <c r="V105" s="29"/>
      <c r="W105" s="29"/>
      <c r="X105" s="29"/>
      <c r="Y105" s="29"/>
      <c r="Z105" s="29"/>
      <c r="AA105" s="29"/>
      <c r="AB105" s="29"/>
    </row>
    <row r="106" spans="2:28" s="329" customFormat="1" ht="11" thickBot="1" x14ac:dyDescent="0.25">
      <c r="B106" s="334"/>
      <c r="C106" s="343"/>
      <c r="D106" s="336"/>
      <c r="E106" s="336"/>
      <c r="F106" s="336"/>
      <c r="G106" s="336"/>
      <c r="H106" s="336"/>
      <c r="I106" s="336"/>
      <c r="J106" s="336"/>
      <c r="K106" s="336"/>
      <c r="L106" s="336"/>
      <c r="M106" s="336"/>
      <c r="N106" s="336"/>
      <c r="O106" s="337"/>
      <c r="P106" s="337"/>
      <c r="Q106" s="337"/>
      <c r="R106" s="337"/>
      <c r="S106" s="337"/>
      <c r="T106" s="337"/>
      <c r="U106" s="337"/>
      <c r="V106" s="337"/>
      <c r="W106" s="337"/>
      <c r="X106" s="337"/>
      <c r="Y106" s="337"/>
      <c r="Z106" s="337"/>
      <c r="AA106" s="337"/>
      <c r="AB106" s="337"/>
    </row>
    <row r="107" spans="2:28" s="317" customFormat="1" ht="18.5" thickTop="1" x14ac:dyDescent="0.4">
      <c r="B107" s="321" t="s">
        <v>165</v>
      </c>
      <c r="C107" s="318" t="s">
        <v>242</v>
      </c>
      <c r="D107" s="326">
        <v>129.62087242781783</v>
      </c>
      <c r="E107" s="326">
        <v>122.53964663955219</v>
      </c>
      <c r="F107" s="326">
        <v>119.53140297803793</v>
      </c>
      <c r="G107" s="326">
        <v>110.43089924670434</v>
      </c>
      <c r="H107" s="326">
        <v>107.77088599655012</v>
      </c>
      <c r="I107" s="326">
        <v>105.78833264645274</v>
      </c>
      <c r="J107" s="326">
        <v>92.986039415727149</v>
      </c>
      <c r="K107" s="326">
        <v>89.381646477713787</v>
      </c>
      <c r="L107" s="326">
        <v>85.040829754144724</v>
      </c>
      <c r="M107" s="326">
        <v>82.029381386388877</v>
      </c>
      <c r="N107" s="326">
        <v>71.855560448488802</v>
      </c>
      <c r="O107" s="326">
        <v>69.775704452940118</v>
      </c>
      <c r="P107" s="326">
        <v>70.568102638063337</v>
      </c>
      <c r="Q107" s="326">
        <v>82.293508381620597</v>
      </c>
      <c r="R107" s="326"/>
      <c r="S107" s="326"/>
      <c r="T107" s="326"/>
      <c r="U107" s="326"/>
      <c r="V107" s="326"/>
      <c r="W107" s="326"/>
      <c r="X107" s="326"/>
      <c r="Y107" s="326"/>
      <c r="Z107" s="326"/>
      <c r="AA107" s="326"/>
      <c r="AB107" s="326"/>
    </row>
    <row r="108" spans="2:28" hidden="1" outlineLevel="1" x14ac:dyDescent="0.3">
      <c r="B108" s="28" t="s">
        <v>214</v>
      </c>
      <c r="C108" s="159" t="s">
        <v>182</v>
      </c>
      <c r="D108" s="59"/>
      <c r="E108" s="100">
        <v>-5.4630289517677593</v>
      </c>
      <c r="F108" s="100">
        <v>-7.7838308451429654</v>
      </c>
      <c r="G108" s="100">
        <v>-14.80469373618808</v>
      </c>
      <c r="H108" s="100">
        <v>-16.856842591794269</v>
      </c>
      <c r="I108" s="100">
        <v>-18.38634421677477</v>
      </c>
      <c r="J108" s="100">
        <v>-28.263066222217859</v>
      </c>
      <c r="K108" s="100">
        <v>-31.043785770314209</v>
      </c>
      <c r="L108" s="100">
        <v>-34.392642048060942</v>
      </c>
      <c r="M108" s="100">
        <v>-36.715916310416205</v>
      </c>
      <c r="N108" s="100">
        <v>-44.56482269975222</v>
      </c>
      <c r="O108" s="100">
        <v>-46.169391436709994</v>
      </c>
      <c r="P108" s="100">
        <v>-45.558071538701682</v>
      </c>
      <c r="Q108" s="100">
        <v>-36.512147434088973</v>
      </c>
      <c r="R108" s="100"/>
      <c r="S108" s="100"/>
      <c r="T108" s="100"/>
      <c r="U108" s="100"/>
      <c r="V108" s="100"/>
      <c r="W108" s="100"/>
      <c r="X108" s="100"/>
      <c r="Y108" s="100"/>
      <c r="Z108" s="100"/>
      <c r="AA108" s="100"/>
      <c r="AB108" s="100"/>
    </row>
    <row r="109" spans="2:28" hidden="1" outlineLevel="1" x14ac:dyDescent="0.3">
      <c r="B109" s="28"/>
      <c r="C109" s="1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row>
    <row r="110" spans="2:28" ht="20" hidden="1" outlineLevel="1" x14ac:dyDescent="0.3">
      <c r="B110" s="89" t="s">
        <v>268</v>
      </c>
      <c r="C110" s="163"/>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row>
    <row r="111" spans="2:28" hidden="1" outlineLevel="1" x14ac:dyDescent="0.3">
      <c r="B111" s="210" t="s">
        <v>269</v>
      </c>
      <c r="C111" s="159" t="s">
        <v>241</v>
      </c>
      <c r="D111" s="59">
        <v>2419.6989000000021</v>
      </c>
      <c r="E111" s="59">
        <v>2110.426899999999</v>
      </c>
      <c r="F111" s="59">
        <v>1903.4202999999991</v>
      </c>
      <c r="G111" s="59">
        <v>1537.2122000000004</v>
      </c>
      <c r="H111" s="59">
        <v>1317.9907000000001</v>
      </c>
      <c r="I111" s="59">
        <v>1184.8501000000006</v>
      </c>
      <c r="J111" s="59">
        <v>1257.2484000000006</v>
      </c>
      <c r="K111" s="59">
        <v>1071.8397000000002</v>
      </c>
      <c r="L111" s="59">
        <v>1040.4999999999998</v>
      </c>
      <c r="M111" s="59">
        <v>1002.5612000000003</v>
      </c>
      <c r="N111" s="59">
        <v>1987.1654999999996</v>
      </c>
      <c r="O111" s="59">
        <v>1489.5789</v>
      </c>
      <c r="P111" s="59">
        <v>1946.2249000000006</v>
      </c>
      <c r="Q111" s="59">
        <v>1926.2283000000004</v>
      </c>
      <c r="R111" s="59"/>
      <c r="S111" s="59"/>
      <c r="T111" s="59"/>
      <c r="U111" s="59"/>
      <c r="V111" s="59"/>
      <c r="W111" s="59"/>
      <c r="X111" s="59"/>
      <c r="Y111" s="59"/>
      <c r="Z111" s="59"/>
      <c r="AA111" s="59"/>
      <c r="AB111" s="59"/>
    </row>
    <row r="112" spans="2:28" hidden="1" outlineLevel="1" x14ac:dyDescent="0.3">
      <c r="B112" s="210" t="s">
        <v>107</v>
      </c>
      <c r="C112" s="159" t="s">
        <v>241</v>
      </c>
      <c r="D112" s="59"/>
      <c r="E112" s="59"/>
      <c r="F112" s="59"/>
      <c r="G112" s="59"/>
      <c r="H112" s="59"/>
      <c r="I112" s="59">
        <v>27.421499999999991</v>
      </c>
      <c r="J112" s="59">
        <v>41.198599999999992</v>
      </c>
      <c r="K112" s="59">
        <v>27.102400000000006</v>
      </c>
      <c r="L112" s="59">
        <v>2.4846999999999988</v>
      </c>
      <c r="M112" s="59">
        <v>13.576699999999999</v>
      </c>
      <c r="N112" s="59">
        <v>3.8212999999999999</v>
      </c>
      <c r="O112" s="59">
        <v>0.84039999999999981</v>
      </c>
      <c r="P112" s="59">
        <v>0.98899999999999999</v>
      </c>
      <c r="Q112" s="59">
        <v>2.0602</v>
      </c>
      <c r="R112" s="59"/>
      <c r="S112" s="59"/>
      <c r="T112" s="59"/>
      <c r="U112" s="59"/>
      <c r="V112" s="59"/>
      <c r="W112" s="59"/>
      <c r="X112" s="59"/>
      <c r="Y112" s="59"/>
      <c r="Z112" s="59"/>
      <c r="AA112" s="59"/>
      <c r="AB112" s="59"/>
    </row>
    <row r="113" spans="2:28" hidden="1" outlineLevel="1" x14ac:dyDescent="0.3">
      <c r="B113" s="210" t="s">
        <v>270</v>
      </c>
      <c r="C113" s="159" t="s">
        <v>241</v>
      </c>
      <c r="D113" s="59"/>
      <c r="E113" s="59"/>
      <c r="F113" s="59"/>
      <c r="G113" s="59">
        <v>1565.9990000000009</v>
      </c>
      <c r="H113" s="59">
        <v>3132.0009999999988</v>
      </c>
      <c r="I113" s="59">
        <v>3298.5209999999988</v>
      </c>
      <c r="J113" s="59">
        <v>1176.1413999999997</v>
      </c>
      <c r="K113" s="59">
        <v>1062.0810999999999</v>
      </c>
      <c r="L113" s="59">
        <v>555.42119999999989</v>
      </c>
      <c r="M113" s="59">
        <v>989.67790000000002</v>
      </c>
      <c r="N113" s="59">
        <v>557.41830000000016</v>
      </c>
      <c r="O113" s="59">
        <v>1502.8152999999998</v>
      </c>
      <c r="P113" s="59">
        <v>436.33440000000007</v>
      </c>
      <c r="Q113" s="59">
        <v>97.910899999999998</v>
      </c>
      <c r="R113" s="59"/>
      <c r="S113" s="59"/>
      <c r="T113" s="59"/>
      <c r="U113" s="59"/>
      <c r="V113" s="59"/>
      <c r="W113" s="59"/>
      <c r="X113" s="59"/>
      <c r="Y113" s="59"/>
      <c r="Z113" s="59"/>
      <c r="AA113" s="59"/>
      <c r="AB113" s="59"/>
    </row>
    <row r="114" spans="2:28" s="76" customFormat="1" hidden="1" outlineLevel="1" x14ac:dyDescent="0.3">
      <c r="B114" s="33" t="s">
        <v>271</v>
      </c>
      <c r="C114" s="163" t="s">
        <v>241</v>
      </c>
      <c r="D114" s="101">
        <v>2419.6989000000021</v>
      </c>
      <c r="E114" s="101">
        <v>2110.426899999999</v>
      </c>
      <c r="F114" s="101">
        <v>1903.4202999999991</v>
      </c>
      <c r="G114" s="101">
        <v>3103.2112000000016</v>
      </c>
      <c r="H114" s="101">
        <v>4449.9916999999987</v>
      </c>
      <c r="I114" s="101">
        <v>4510.7925999999989</v>
      </c>
      <c r="J114" s="101">
        <v>2474.5884000000005</v>
      </c>
      <c r="K114" s="101">
        <v>2161.0232000000001</v>
      </c>
      <c r="L114" s="101">
        <v>1598.4058999999997</v>
      </c>
      <c r="M114" s="101">
        <v>2005.8158000000003</v>
      </c>
      <c r="N114" s="101">
        <v>2548.4050999999999</v>
      </c>
      <c r="O114" s="101">
        <v>2993.2345999999998</v>
      </c>
      <c r="P114" s="101">
        <v>2383.5483000000008</v>
      </c>
      <c r="Q114" s="101">
        <v>2026.1994000000004</v>
      </c>
      <c r="R114" s="101"/>
      <c r="S114" s="101"/>
      <c r="T114" s="101"/>
      <c r="U114" s="101"/>
      <c r="V114" s="101"/>
      <c r="W114" s="101"/>
      <c r="X114" s="101"/>
      <c r="Y114" s="101"/>
      <c r="Z114" s="101"/>
      <c r="AA114" s="101"/>
      <c r="AB114" s="101"/>
    </row>
    <row r="115" spans="2:28" hidden="1" outlineLevel="1" x14ac:dyDescent="0.3">
      <c r="B115" s="33"/>
      <c r="C115" s="159"/>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row>
    <row r="116" spans="2:28" ht="20" hidden="1" outlineLevel="1" x14ac:dyDescent="0.3">
      <c r="B116" s="211" t="s">
        <v>272</v>
      </c>
      <c r="C116" s="159"/>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row>
    <row r="117" spans="2:28" ht="28" hidden="1" outlineLevel="1" x14ac:dyDescent="0.3">
      <c r="B117" s="210" t="s">
        <v>344</v>
      </c>
      <c r="C117" s="163" t="s">
        <v>241</v>
      </c>
      <c r="D117" s="101">
        <v>61957.803599999999</v>
      </c>
      <c r="E117" s="101">
        <v>58750.113999999994</v>
      </c>
      <c r="F117" s="101">
        <v>58945.235699999997</v>
      </c>
      <c r="G117" s="101">
        <v>53190.043999999994</v>
      </c>
      <c r="H117" s="101">
        <v>50530.403500000008</v>
      </c>
      <c r="I117" s="101">
        <v>49393.652300000002</v>
      </c>
      <c r="J117" s="101">
        <v>45066.197999999989</v>
      </c>
      <c r="K117" s="101">
        <v>43439.705200000011</v>
      </c>
      <c r="L117" s="101">
        <v>41545.443299999999</v>
      </c>
      <c r="M117" s="101">
        <v>41087.171299999987</v>
      </c>
      <c r="N117" s="101">
        <v>41671.506800000003</v>
      </c>
      <c r="O117" s="59">
        <v>35023.503700000001</v>
      </c>
      <c r="P117" s="59">
        <v>36810.578000000001</v>
      </c>
      <c r="Q117" s="59">
        <v>42505.446099999994</v>
      </c>
      <c r="R117" s="59"/>
      <c r="S117" s="59"/>
      <c r="T117" s="59"/>
      <c r="U117" s="59"/>
      <c r="V117" s="59"/>
      <c r="W117" s="59"/>
      <c r="X117" s="59"/>
      <c r="Y117" s="59"/>
      <c r="Z117" s="59"/>
      <c r="AA117" s="59"/>
      <c r="AB117" s="59"/>
    </row>
    <row r="118" spans="2:28" ht="28" hidden="1" outlineLevel="1" x14ac:dyDescent="0.3">
      <c r="B118" s="395" t="s">
        <v>345</v>
      </c>
      <c r="C118" s="163" t="s">
        <v>241</v>
      </c>
      <c r="D118" s="101"/>
      <c r="E118" s="101"/>
      <c r="F118" s="101"/>
      <c r="G118" s="101"/>
      <c r="H118" s="101"/>
      <c r="I118" s="101"/>
      <c r="J118" s="101"/>
      <c r="K118" s="101"/>
      <c r="L118" s="101"/>
      <c r="M118" s="101"/>
      <c r="N118" s="101"/>
      <c r="O118" s="101">
        <v>34943.327481132379</v>
      </c>
      <c r="P118" s="101">
        <v>36812.445788772704</v>
      </c>
      <c r="Q118" s="101">
        <v>43647.68527390001</v>
      </c>
      <c r="R118" s="101"/>
      <c r="S118" s="101"/>
      <c r="T118" s="101"/>
      <c r="U118" s="101"/>
      <c r="V118" s="101"/>
      <c r="W118" s="101"/>
      <c r="X118" s="101"/>
      <c r="Y118" s="101"/>
      <c r="Z118" s="101"/>
      <c r="AA118" s="101"/>
      <c r="AB118" s="101"/>
    </row>
    <row r="119" spans="2:28" s="76" customFormat="1" ht="28" hidden="1" outlineLevel="1" x14ac:dyDescent="0.3">
      <c r="B119" s="210" t="s">
        <v>346</v>
      </c>
      <c r="C119" s="163" t="s">
        <v>241</v>
      </c>
      <c r="D119" s="59"/>
      <c r="E119" s="59"/>
      <c r="F119" s="59"/>
      <c r="G119" s="59"/>
      <c r="H119" s="59"/>
      <c r="I119" s="59"/>
      <c r="J119" s="59"/>
      <c r="K119" s="59"/>
      <c r="L119" s="59"/>
      <c r="M119" s="59"/>
      <c r="N119" s="59"/>
      <c r="O119" s="59">
        <v>43050.614273499996</v>
      </c>
      <c r="P119" s="59">
        <v>44682.354815799983</v>
      </c>
      <c r="Q119" s="59">
        <v>42591.707033900013</v>
      </c>
      <c r="R119" s="59"/>
      <c r="S119" s="59"/>
      <c r="T119" s="59"/>
      <c r="U119" s="59"/>
      <c r="V119" s="59"/>
      <c r="W119" s="59"/>
      <c r="X119" s="59"/>
      <c r="Y119" s="59"/>
      <c r="Z119" s="59"/>
      <c r="AA119" s="59"/>
      <c r="AB119" s="59"/>
    </row>
    <row r="120" spans="2:28" s="76" customFormat="1" ht="20" hidden="1" outlineLevel="1" x14ac:dyDescent="0.3">
      <c r="B120" s="211"/>
      <c r="C120" s="163"/>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row>
    <row r="121" spans="2:28" s="76" customFormat="1" ht="20" hidden="1" outlineLevel="1" x14ac:dyDescent="0.3">
      <c r="B121" s="211" t="s">
        <v>273</v>
      </c>
      <c r="C121" s="163"/>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row>
    <row r="122" spans="2:28" hidden="1" outlineLevel="1" x14ac:dyDescent="0.3">
      <c r="B122" s="32" t="s">
        <v>274</v>
      </c>
      <c r="C122" s="159" t="s">
        <v>241</v>
      </c>
      <c r="D122" s="59"/>
      <c r="E122" s="59"/>
      <c r="F122" s="59"/>
      <c r="G122" s="59"/>
      <c r="H122" s="100"/>
      <c r="I122" s="100"/>
      <c r="J122" s="100"/>
      <c r="K122" s="100"/>
      <c r="L122" s="100"/>
      <c r="M122" s="100"/>
      <c r="N122" s="100"/>
      <c r="O122" s="100"/>
      <c r="P122" s="100"/>
      <c r="Q122" s="100"/>
      <c r="R122" s="100"/>
      <c r="S122" s="100"/>
      <c r="T122" s="100"/>
      <c r="U122" s="100"/>
      <c r="V122" s="100"/>
      <c r="W122" s="100"/>
      <c r="X122" s="100"/>
      <c r="Y122" s="100"/>
      <c r="Z122" s="100"/>
      <c r="AA122" s="100"/>
      <c r="AB122" s="100"/>
    </row>
    <row r="123" spans="2:28" hidden="1" outlineLevel="1" x14ac:dyDescent="0.3">
      <c r="B123" s="33" t="s">
        <v>113</v>
      </c>
      <c r="C123" s="159" t="s">
        <v>241</v>
      </c>
      <c r="D123" s="101"/>
      <c r="E123" s="101"/>
      <c r="F123" s="101"/>
      <c r="G123" s="101"/>
      <c r="H123" s="100"/>
      <c r="I123" s="100"/>
      <c r="J123" s="100"/>
      <c r="K123" s="100"/>
      <c r="L123" s="100"/>
      <c r="M123" s="100"/>
      <c r="N123" s="100"/>
      <c r="O123" s="100"/>
      <c r="P123" s="100"/>
      <c r="Q123" s="100"/>
      <c r="R123" s="100"/>
      <c r="S123" s="100"/>
      <c r="T123" s="100"/>
      <c r="U123" s="100"/>
      <c r="V123" s="100"/>
      <c r="W123" s="100"/>
      <c r="X123" s="100"/>
      <c r="Y123" s="100"/>
      <c r="Z123" s="100"/>
      <c r="AA123" s="100"/>
      <c r="AB123" s="100"/>
    </row>
    <row r="124" spans="2:28" hidden="1" outlineLevel="1" x14ac:dyDescent="0.3">
      <c r="B124" s="33"/>
      <c r="C124" s="159"/>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row>
    <row r="125" spans="2:28" ht="20" hidden="1" outlineLevel="1" x14ac:dyDescent="0.3">
      <c r="B125" s="211" t="s">
        <v>114</v>
      </c>
      <c r="C125" s="163" t="s">
        <v>241</v>
      </c>
      <c r="D125" s="101">
        <v>64377.502500000002</v>
      </c>
      <c r="E125" s="101">
        <v>60860.540899999993</v>
      </c>
      <c r="F125" s="101">
        <v>60848.655999999995</v>
      </c>
      <c r="G125" s="101">
        <v>56293.2552</v>
      </c>
      <c r="H125" s="101">
        <v>54980.395200000006</v>
      </c>
      <c r="I125" s="101">
        <v>53904.444900000002</v>
      </c>
      <c r="J125" s="101">
        <v>47540.78639999999</v>
      </c>
      <c r="K125" s="101">
        <v>45600.728400000015</v>
      </c>
      <c r="L125" s="101">
        <v>43143.849199999997</v>
      </c>
      <c r="M125" s="101">
        <v>43092.987099999984</v>
      </c>
      <c r="N125" s="101">
        <v>44219.911900000006</v>
      </c>
      <c r="O125" s="101">
        <v>37936.562081132375</v>
      </c>
      <c r="P125" s="101">
        <v>39195.994088772706</v>
      </c>
      <c r="Q125" s="101">
        <v>45673.884673900007</v>
      </c>
      <c r="R125" s="101"/>
      <c r="S125" s="101"/>
      <c r="T125" s="101"/>
      <c r="U125" s="101"/>
      <c r="V125" s="101"/>
      <c r="W125" s="101"/>
      <c r="X125" s="101"/>
      <c r="Y125" s="101"/>
      <c r="Z125" s="101"/>
      <c r="AA125" s="101"/>
      <c r="AB125" s="101"/>
    </row>
    <row r="126" spans="2:28" hidden="1" outlineLevel="1" x14ac:dyDescent="0.3">
      <c r="B126" s="93"/>
      <c r="C126" s="1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row>
    <row r="127" spans="2:28" hidden="1" outlineLevel="1" x14ac:dyDescent="0.3">
      <c r="B127" s="27" t="s">
        <v>211</v>
      </c>
      <c r="C127" s="1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row>
    <row r="128" spans="2:28" hidden="1" outlineLevel="1" x14ac:dyDescent="0.3">
      <c r="B128" s="93" t="s">
        <v>225</v>
      </c>
      <c r="C128" s="168" t="s">
        <v>241</v>
      </c>
      <c r="D128" s="59"/>
      <c r="E128" s="59">
        <v>64377.502500000002</v>
      </c>
      <c r="F128" s="59">
        <v>65984.801318104946</v>
      </c>
      <c r="G128" s="59">
        <v>66075.535928804413</v>
      </c>
      <c r="H128" s="59">
        <v>66127.384277775534</v>
      </c>
      <c r="I128" s="59">
        <v>66048.315545594567</v>
      </c>
      <c r="J128" s="59">
        <v>66271.004204425568</v>
      </c>
      <c r="K128" s="59">
        <v>66129.976695224104</v>
      </c>
      <c r="L128" s="59">
        <v>65760.686829677245</v>
      </c>
      <c r="M128" s="59">
        <v>68094.51063774011</v>
      </c>
      <c r="N128" s="59">
        <v>79768.68489207908</v>
      </c>
      <c r="O128" s="59">
        <v>70473.960992897555</v>
      </c>
      <c r="P128" s="59">
        <v>71995.96927694499</v>
      </c>
      <c r="Q128" s="59">
        <v>71941.139647908029</v>
      </c>
      <c r="R128" s="59"/>
      <c r="S128" s="59"/>
      <c r="T128" s="59"/>
      <c r="U128" s="59"/>
      <c r="V128" s="59"/>
      <c r="W128" s="59"/>
      <c r="X128" s="59"/>
      <c r="Y128" s="59"/>
      <c r="Z128" s="59"/>
      <c r="AA128" s="59"/>
      <c r="AB128" s="59"/>
    </row>
    <row r="129" spans="2:28" hidden="1" outlineLevel="1" x14ac:dyDescent="0.3">
      <c r="B129" s="28" t="s">
        <v>226</v>
      </c>
      <c r="C129" s="159" t="s">
        <v>241</v>
      </c>
      <c r="D129" s="59"/>
      <c r="E129" s="59">
        <v>3516.9616000000096</v>
      </c>
      <c r="F129" s="59">
        <v>5136.145318104951</v>
      </c>
      <c r="G129" s="59">
        <v>9782.2807288044132</v>
      </c>
      <c r="H129" s="59">
        <v>11146.989077775528</v>
      </c>
      <c r="I129" s="59">
        <v>12143.870645594565</v>
      </c>
      <c r="J129" s="59">
        <v>18730.217804425578</v>
      </c>
      <c r="K129" s="59">
        <v>20529.248295224097</v>
      </c>
      <c r="L129" s="59">
        <v>22616.837629677248</v>
      </c>
      <c r="M129" s="59">
        <v>25001.523537740126</v>
      </c>
      <c r="N129" s="59">
        <v>35548.772992079073</v>
      </c>
      <c r="O129" s="59">
        <v>32537.39891176518</v>
      </c>
      <c r="P129" s="59">
        <v>32799.975188172284</v>
      </c>
      <c r="Q129" s="59">
        <v>26267.254974008021</v>
      </c>
      <c r="R129" s="59"/>
      <c r="S129" s="59"/>
      <c r="T129" s="59"/>
      <c r="U129" s="59"/>
      <c r="V129" s="59"/>
      <c r="W129" s="59"/>
      <c r="X129" s="59"/>
      <c r="Y129" s="59"/>
      <c r="Z129" s="59"/>
      <c r="AA129" s="59"/>
      <c r="AB129" s="59"/>
    </row>
    <row r="130" spans="2:28" hidden="1" outlineLevel="1" x14ac:dyDescent="0.3">
      <c r="B130" s="28"/>
      <c r="C130" s="168"/>
      <c r="D130" s="66"/>
      <c r="E130" s="66"/>
      <c r="F130" s="66"/>
      <c r="G130" s="66"/>
      <c r="H130" s="66"/>
      <c r="I130" s="66"/>
      <c r="J130" s="66"/>
      <c r="K130" s="66"/>
      <c r="L130" s="66"/>
      <c r="M130" s="66"/>
      <c r="N130" s="66"/>
      <c r="O130" s="29"/>
      <c r="P130" s="29"/>
      <c r="Q130" s="29"/>
      <c r="R130" s="29"/>
      <c r="S130" s="29"/>
      <c r="T130" s="29"/>
      <c r="U130" s="29"/>
      <c r="V130" s="29"/>
      <c r="W130" s="29"/>
      <c r="X130" s="29"/>
      <c r="Y130" s="29"/>
      <c r="Z130" s="29"/>
      <c r="AA130" s="29"/>
      <c r="AB130" s="29"/>
    </row>
    <row r="131" spans="2:28" ht="26.5" collapsed="1" thickBot="1" x14ac:dyDescent="0.35">
      <c r="B131" s="175" t="s">
        <v>173</v>
      </c>
      <c r="C131" s="26"/>
      <c r="D131" s="94"/>
      <c r="E131" s="94"/>
      <c r="F131" s="94"/>
      <c r="G131" s="94"/>
      <c r="H131" s="94"/>
      <c r="I131" s="94"/>
      <c r="J131" s="94"/>
      <c r="K131" s="94"/>
      <c r="L131" s="94"/>
      <c r="M131" s="94"/>
      <c r="N131" s="95"/>
      <c r="O131" s="96"/>
      <c r="P131" s="96"/>
      <c r="Q131" s="96"/>
      <c r="R131" s="96"/>
      <c r="S131" s="96"/>
      <c r="T131" s="96"/>
      <c r="U131" s="96"/>
      <c r="V131" s="96"/>
      <c r="W131" s="96"/>
      <c r="X131" s="96"/>
      <c r="Y131" s="96"/>
      <c r="Z131" s="96"/>
      <c r="AA131" s="96"/>
      <c r="AB131" s="96"/>
    </row>
    <row r="132" spans="2:28" ht="14.5" thickTop="1" x14ac:dyDescent="0.3"/>
  </sheetData>
  <mergeCells count="1">
    <mergeCell ref="S7:AA7"/>
  </mergeCells>
  <pageMargins left="0.7" right="0.7" top="0.75" bottom="0.75" header="0.3" footer="0.3"/>
  <pageSetup paperSize="8" scale="1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tabColor rgb="FF009A46"/>
  </sheetPr>
  <dimension ref="A1:N60"/>
  <sheetViews>
    <sheetView showGridLines="0" zoomScale="75" zoomScaleNormal="75" workbookViewId="0">
      <pane xSplit="4" ySplit="9" topLeftCell="E10" activePane="bottomRight" state="frozen"/>
      <selection pane="topRight" activeCell="E1" sqref="E1"/>
      <selection pane="bottomLeft" activeCell="A11" sqref="A11"/>
      <selection pane="bottomRight" activeCell="B2" sqref="B2:D2"/>
    </sheetView>
  </sheetViews>
  <sheetFormatPr defaultColWidth="9" defaultRowHeight="14" x14ac:dyDescent="0.3"/>
  <cols>
    <col min="1" max="1" width="3.75" style="5" customWidth="1"/>
    <col min="2" max="2" width="36.83203125" style="5" customWidth="1"/>
    <col min="3" max="3" width="18.58203125" style="5" customWidth="1"/>
    <col min="4" max="4" width="23" style="5" customWidth="1"/>
    <col min="5" max="5" width="15.08203125" style="266" customWidth="1"/>
    <col min="6" max="7" width="16.08203125" style="276" bestFit="1" customWidth="1"/>
    <col min="8" max="8" width="16.08203125" style="276" customWidth="1"/>
    <col min="9" max="14" width="14.33203125" style="276" customWidth="1"/>
    <col min="15" max="15" width="5.58203125" style="5" customWidth="1"/>
    <col min="16" max="16384" width="9" style="5"/>
  </cols>
  <sheetData>
    <row r="1" spans="1:14" ht="14.5" thickBot="1" x14ac:dyDescent="0.35">
      <c r="F1" s="266"/>
      <c r="G1" s="266"/>
      <c r="H1" s="266"/>
      <c r="I1" s="266"/>
      <c r="J1" s="266"/>
      <c r="K1" s="266"/>
      <c r="L1" s="266"/>
      <c r="M1" s="266"/>
      <c r="N1" s="266"/>
    </row>
    <row r="2" spans="1:14" ht="20.5" thickBot="1" x14ac:dyDescent="0.35">
      <c r="A2" s="15"/>
      <c r="B2" s="476" t="s">
        <v>293</v>
      </c>
      <c r="C2" s="476"/>
      <c r="D2" s="476"/>
      <c r="E2" s="267"/>
      <c r="F2" s="266"/>
      <c r="G2" s="266"/>
      <c r="H2" s="266"/>
      <c r="I2" s="266"/>
      <c r="J2" s="266"/>
      <c r="K2" s="266"/>
      <c r="L2" s="266"/>
      <c r="M2" s="266"/>
      <c r="N2" s="266"/>
    </row>
    <row r="3" spans="1:14" ht="76.5" customHeight="1" thickBot="1" x14ac:dyDescent="0.35">
      <c r="A3" s="15"/>
      <c r="B3" s="477" t="s">
        <v>379</v>
      </c>
      <c r="C3" s="477"/>
      <c r="D3" s="477"/>
      <c r="E3" s="268"/>
      <c r="F3" s="282"/>
      <c r="G3" s="281"/>
      <c r="H3" s="266"/>
      <c r="I3" s="266"/>
      <c r="J3" s="266"/>
      <c r="K3" s="266"/>
      <c r="L3" s="266"/>
      <c r="M3" s="266"/>
      <c r="N3" s="266"/>
    </row>
    <row r="4" spans="1:14" ht="15" customHeight="1" thickBot="1" x14ac:dyDescent="0.35">
      <c r="B4" s="473"/>
      <c r="C4" s="474"/>
      <c r="D4" s="475"/>
      <c r="E4" s="269" t="s">
        <v>275</v>
      </c>
      <c r="F4" s="277" t="s">
        <v>160</v>
      </c>
      <c r="G4" s="269" t="s">
        <v>159</v>
      </c>
      <c r="H4" s="269" t="s">
        <v>2</v>
      </c>
      <c r="I4" s="473" t="s">
        <v>301</v>
      </c>
      <c r="J4" s="474"/>
      <c r="K4" s="474"/>
      <c r="L4" s="474"/>
      <c r="M4" s="474"/>
      <c r="N4" s="475"/>
    </row>
    <row r="5" spans="1:14" ht="28" x14ac:dyDescent="0.3">
      <c r="B5" s="120" t="s">
        <v>72</v>
      </c>
      <c r="C5" s="44" t="s">
        <v>0</v>
      </c>
      <c r="D5" s="44" t="s">
        <v>71</v>
      </c>
      <c r="E5" s="271" t="s">
        <v>1</v>
      </c>
      <c r="F5" s="278" t="s">
        <v>342</v>
      </c>
      <c r="G5" s="271" t="s">
        <v>292</v>
      </c>
      <c r="H5" s="271" t="s">
        <v>257</v>
      </c>
      <c r="I5" s="271" t="s">
        <v>299</v>
      </c>
      <c r="J5" s="271" t="s">
        <v>155</v>
      </c>
      <c r="K5" s="271" t="s">
        <v>154</v>
      </c>
      <c r="L5" s="271" t="s">
        <v>153</v>
      </c>
      <c r="M5" s="271" t="s">
        <v>152</v>
      </c>
      <c r="N5" s="271" t="s">
        <v>151</v>
      </c>
    </row>
    <row r="6" spans="1:14" x14ac:dyDescent="0.3">
      <c r="A6" s="6"/>
      <c r="B6" s="180" t="s">
        <v>119</v>
      </c>
      <c r="C6" s="181" t="s">
        <v>70</v>
      </c>
      <c r="D6" s="181"/>
      <c r="E6" s="272">
        <f>SUM(E13:E37)</f>
        <v>1115380</v>
      </c>
      <c r="F6" s="272">
        <f>SUM(F13:F37)</f>
        <v>46024.934913966033</v>
      </c>
      <c r="G6" s="272">
        <f t="shared" ref="G6:N6" si="0">SUM(G13:G37)</f>
        <v>341637409.88</v>
      </c>
      <c r="H6" s="272">
        <f t="shared" si="0"/>
        <v>726996.2790000001</v>
      </c>
      <c r="I6" s="272">
        <f t="shared" si="0"/>
        <v>8426.2800000000007</v>
      </c>
      <c r="J6" s="272">
        <f t="shared" si="0"/>
        <v>2373.71</v>
      </c>
      <c r="K6" s="272">
        <f t="shared" si="0"/>
        <v>1064.9499999999998</v>
      </c>
      <c r="L6" s="272">
        <f t="shared" si="0"/>
        <v>1.84</v>
      </c>
      <c r="M6" s="272">
        <f t="shared" si="0"/>
        <v>4985.78</v>
      </c>
      <c r="N6" s="272">
        <f t="shared" si="0"/>
        <v>0</v>
      </c>
    </row>
    <row r="7" spans="1:14" x14ac:dyDescent="0.3">
      <c r="A7" s="6"/>
      <c r="B7" s="184" t="s">
        <v>100</v>
      </c>
      <c r="C7" s="181" t="s">
        <v>70</v>
      </c>
      <c r="D7" s="181"/>
      <c r="E7" s="272">
        <f>SUM(E38:E50)</f>
        <v>940763</v>
      </c>
      <c r="F7" s="272">
        <f>SUM(F38:F50)</f>
        <v>75838.452987100012</v>
      </c>
      <c r="G7" s="272">
        <f t="shared" ref="G7:N7" si="1">SUM(G38:G50)</f>
        <v>338311564.94999999</v>
      </c>
      <c r="H7" s="272">
        <f t="shared" si="1"/>
        <v>1067824.93</v>
      </c>
      <c r="I7" s="272">
        <f t="shared" si="1"/>
        <v>25016.800000000007</v>
      </c>
      <c r="J7" s="272">
        <f t="shared" si="1"/>
        <v>7994.3599999999988</v>
      </c>
      <c r="K7" s="272">
        <f t="shared" si="1"/>
        <v>714.26</v>
      </c>
      <c r="L7" s="272">
        <f t="shared" si="1"/>
        <v>1227.0999999999999</v>
      </c>
      <c r="M7" s="272">
        <f t="shared" si="1"/>
        <v>15080.98</v>
      </c>
      <c r="N7" s="272">
        <f t="shared" si="1"/>
        <v>0</v>
      </c>
    </row>
    <row r="8" spans="1:14" ht="14.5" thickBot="1" x14ac:dyDescent="0.35">
      <c r="A8" s="6"/>
      <c r="B8" s="185" t="s">
        <v>118</v>
      </c>
      <c r="C8" s="186" t="s">
        <v>70</v>
      </c>
      <c r="D8" s="186"/>
      <c r="E8" s="272">
        <f>SUM(E10:E12)</f>
        <v>19330</v>
      </c>
      <c r="F8" s="272">
        <f>SUM(F10:F12)</f>
        <v>1007.4432312000001</v>
      </c>
      <c r="G8" s="272">
        <f t="shared" ref="G8:N8" si="2">SUM(G10:G12)</f>
        <v>4769635.9899999993</v>
      </c>
      <c r="H8" s="272">
        <f t="shared" si="2"/>
        <v>10845.749399999999</v>
      </c>
      <c r="I8" s="272">
        <f t="shared" si="2"/>
        <v>84.08</v>
      </c>
      <c r="J8" s="272">
        <f t="shared" si="2"/>
        <v>18.420000000000002</v>
      </c>
      <c r="K8" s="272">
        <f t="shared" si="2"/>
        <v>0.4</v>
      </c>
      <c r="L8" s="272">
        <f t="shared" si="2"/>
        <v>0</v>
      </c>
      <c r="M8" s="272">
        <f t="shared" si="2"/>
        <v>65.259999999999991</v>
      </c>
      <c r="N8" s="272">
        <f t="shared" si="2"/>
        <v>0</v>
      </c>
    </row>
    <row r="9" spans="1:14" ht="15" thickTop="1" thickBot="1" x14ac:dyDescent="0.35">
      <c r="A9" s="6"/>
      <c r="B9" s="176" t="s">
        <v>63</v>
      </c>
      <c r="C9" s="177" t="s">
        <v>70</v>
      </c>
      <c r="D9" s="177"/>
      <c r="E9" s="273">
        <f>SUM(E6:E8)</f>
        <v>2075473</v>
      </c>
      <c r="F9" s="273">
        <f>SUM(F6:F8)</f>
        <v>122870.83113226604</v>
      </c>
      <c r="G9" s="273">
        <f t="shared" ref="G9:N9" si="3">SUM(G6:G8)</f>
        <v>684718610.81999993</v>
      </c>
      <c r="H9" s="273">
        <f t="shared" si="3"/>
        <v>1805666.9584000001</v>
      </c>
      <c r="I9" s="273">
        <f t="shared" si="3"/>
        <v>33527.160000000011</v>
      </c>
      <c r="J9" s="273">
        <f t="shared" si="3"/>
        <v>10386.49</v>
      </c>
      <c r="K9" s="273">
        <f t="shared" si="3"/>
        <v>1779.61</v>
      </c>
      <c r="L9" s="273">
        <f t="shared" si="3"/>
        <v>1228.9399999999998</v>
      </c>
      <c r="M9" s="273">
        <f t="shared" si="3"/>
        <v>20132.019999999997</v>
      </c>
      <c r="N9" s="273">
        <f t="shared" si="3"/>
        <v>0</v>
      </c>
    </row>
    <row r="10" spans="1:14" ht="14.5" thickTop="1" x14ac:dyDescent="0.3">
      <c r="A10" s="6"/>
      <c r="B10" s="51" t="s">
        <v>61</v>
      </c>
      <c r="C10" s="21" t="s">
        <v>118</v>
      </c>
      <c r="D10" s="21" t="s">
        <v>66</v>
      </c>
      <c r="E10" s="274">
        <v>6442</v>
      </c>
      <c r="F10" s="279">
        <v>417.85329820000004</v>
      </c>
      <c r="G10" s="274">
        <v>2370885.9899999998</v>
      </c>
      <c r="H10" s="393">
        <v>916.71999999999991</v>
      </c>
      <c r="I10" s="274">
        <v>32.44</v>
      </c>
      <c r="J10" s="274">
        <v>1.8099999999999998</v>
      </c>
      <c r="K10" s="274">
        <v>0</v>
      </c>
      <c r="L10" s="274">
        <v>0</v>
      </c>
      <c r="M10" s="274">
        <v>30.629999999999995</v>
      </c>
      <c r="N10" s="274">
        <v>0</v>
      </c>
    </row>
    <row r="11" spans="1:14" x14ac:dyDescent="0.3">
      <c r="A11" s="6"/>
      <c r="B11" s="51" t="s">
        <v>60</v>
      </c>
      <c r="C11" s="21" t="s">
        <v>118</v>
      </c>
      <c r="D11" s="21" t="s">
        <v>67</v>
      </c>
      <c r="E11" s="274">
        <v>4803</v>
      </c>
      <c r="F11" s="279">
        <v>316.700312</v>
      </c>
      <c r="G11" s="274">
        <v>1207669.9999999998</v>
      </c>
      <c r="H11" s="274">
        <v>5624.7168999999994</v>
      </c>
      <c r="I11" s="274">
        <v>29.749999999999996</v>
      </c>
      <c r="J11" s="274">
        <v>9.25</v>
      </c>
      <c r="K11" s="274">
        <v>0.18000000000000002</v>
      </c>
      <c r="L11" s="274">
        <v>0</v>
      </c>
      <c r="M11" s="274">
        <v>20.319999999999997</v>
      </c>
      <c r="N11" s="274">
        <v>0</v>
      </c>
    </row>
    <row r="12" spans="1:14" ht="14.5" thickBot="1" x14ac:dyDescent="0.35">
      <c r="A12" s="6"/>
      <c r="B12" s="52" t="s">
        <v>57</v>
      </c>
      <c r="C12" s="37" t="s">
        <v>118</v>
      </c>
      <c r="D12" s="37" t="s">
        <v>67</v>
      </c>
      <c r="E12" s="275">
        <v>8085</v>
      </c>
      <c r="F12" s="280">
        <v>272.88962099999998</v>
      </c>
      <c r="G12" s="275">
        <v>1191080.0000000002</v>
      </c>
      <c r="H12" s="275">
        <v>4304.3124999999991</v>
      </c>
      <c r="I12" s="275">
        <v>21.889999999999997</v>
      </c>
      <c r="J12" s="275">
        <v>7.3599999999999994</v>
      </c>
      <c r="K12" s="275">
        <v>0.22</v>
      </c>
      <c r="L12" s="275">
        <v>0</v>
      </c>
      <c r="M12" s="275">
        <v>14.309999999999999</v>
      </c>
      <c r="N12" s="275">
        <v>0</v>
      </c>
    </row>
    <row r="13" spans="1:14" x14ac:dyDescent="0.3">
      <c r="A13" s="6"/>
      <c r="B13" s="51" t="s">
        <v>56</v>
      </c>
      <c r="C13" s="21" t="s">
        <v>119</v>
      </c>
      <c r="D13" s="21" t="s">
        <v>67</v>
      </c>
      <c r="E13" s="274">
        <v>84660</v>
      </c>
      <c r="F13" s="279">
        <v>7491.5551599999999</v>
      </c>
      <c r="G13" s="274">
        <v>32586674.399999995</v>
      </c>
      <c r="H13" s="274">
        <v>57434.74</v>
      </c>
      <c r="I13" s="274">
        <v>372.96</v>
      </c>
      <c r="J13" s="274">
        <v>102.92999999999999</v>
      </c>
      <c r="K13" s="274">
        <v>75.88</v>
      </c>
      <c r="L13" s="274">
        <v>0</v>
      </c>
      <c r="M13" s="274">
        <v>194.14999999999998</v>
      </c>
      <c r="N13" s="274">
        <v>0</v>
      </c>
    </row>
    <row r="14" spans="1:14" x14ac:dyDescent="0.3">
      <c r="A14" s="6"/>
      <c r="B14" s="51" t="s">
        <v>52</v>
      </c>
      <c r="C14" s="21" t="s">
        <v>119</v>
      </c>
      <c r="D14" s="21" t="s">
        <v>66</v>
      </c>
      <c r="E14" s="274">
        <v>20099</v>
      </c>
      <c r="F14" s="279">
        <v>17.25378315515843</v>
      </c>
      <c r="G14" s="274">
        <v>6164122.29</v>
      </c>
      <c r="H14" s="274">
        <v>11593.98</v>
      </c>
      <c r="I14" s="274">
        <v>85.550000000000011</v>
      </c>
      <c r="J14" s="274">
        <v>32.389999999999993</v>
      </c>
      <c r="K14" s="274">
        <v>1.8400000000000003</v>
      </c>
      <c r="L14" s="274">
        <v>0</v>
      </c>
      <c r="M14" s="274">
        <v>51.320000000000007</v>
      </c>
      <c r="N14" s="274">
        <v>0</v>
      </c>
    </row>
    <row r="15" spans="1:14" x14ac:dyDescent="0.3">
      <c r="A15" s="6"/>
      <c r="B15" s="51" t="s">
        <v>51</v>
      </c>
      <c r="C15" s="21" t="s">
        <v>119</v>
      </c>
      <c r="D15" s="21" t="s">
        <v>67</v>
      </c>
      <c r="E15" s="393">
        <v>59332</v>
      </c>
      <c r="F15" s="279">
        <v>528.3346429270905</v>
      </c>
      <c r="G15" s="274">
        <v>23163377.730000004</v>
      </c>
      <c r="H15" s="274">
        <v>43432.76</v>
      </c>
      <c r="I15" s="274">
        <v>411.28000000000003</v>
      </c>
      <c r="J15" s="274">
        <v>122.00000000000001</v>
      </c>
      <c r="K15" s="274">
        <v>76.72999999999999</v>
      </c>
      <c r="L15" s="274">
        <v>0</v>
      </c>
      <c r="M15" s="274">
        <v>212.55</v>
      </c>
      <c r="N15" s="274">
        <v>0</v>
      </c>
    </row>
    <row r="16" spans="1:14" x14ac:dyDescent="0.3">
      <c r="A16" s="6"/>
      <c r="B16" s="51" t="s">
        <v>49</v>
      </c>
      <c r="C16" s="21" t="s">
        <v>119</v>
      </c>
      <c r="D16" s="21" t="s">
        <v>66</v>
      </c>
      <c r="E16" s="274">
        <v>54865</v>
      </c>
      <c r="F16" s="279">
        <v>1951.2073157024063</v>
      </c>
      <c r="G16" s="274">
        <v>17553411.73</v>
      </c>
      <c r="H16" s="274">
        <v>27648.89</v>
      </c>
      <c r="I16" s="274">
        <v>193.39</v>
      </c>
      <c r="J16" s="274">
        <v>101.49000000000001</v>
      </c>
      <c r="K16" s="274">
        <v>25.479999999999997</v>
      </c>
      <c r="L16" s="274">
        <v>0</v>
      </c>
      <c r="M16" s="274">
        <v>66.42</v>
      </c>
      <c r="N16" s="274">
        <v>0</v>
      </c>
    </row>
    <row r="17" spans="1:14" x14ac:dyDescent="0.3">
      <c r="A17" s="6"/>
      <c r="B17" s="51" t="s">
        <v>47</v>
      </c>
      <c r="C17" s="21" t="s">
        <v>119</v>
      </c>
      <c r="D17" s="21" t="s">
        <v>66</v>
      </c>
      <c r="E17" s="274">
        <v>67254</v>
      </c>
      <c r="F17" s="279">
        <v>2659.4646292239217</v>
      </c>
      <c r="G17" s="274">
        <v>17100062.039999999</v>
      </c>
      <c r="H17" s="274">
        <v>35601.94</v>
      </c>
      <c r="I17" s="274">
        <v>266.07</v>
      </c>
      <c r="J17" s="274">
        <v>113.16999999999999</v>
      </c>
      <c r="K17" s="274">
        <v>11.739999999999998</v>
      </c>
      <c r="L17" s="274">
        <v>0</v>
      </c>
      <c r="M17" s="274">
        <v>141.16000000000003</v>
      </c>
      <c r="N17" s="274">
        <v>0</v>
      </c>
    </row>
    <row r="18" spans="1:14" x14ac:dyDescent="0.3">
      <c r="A18" s="6"/>
      <c r="B18" s="51" t="s">
        <v>300</v>
      </c>
      <c r="C18" s="21" t="s">
        <v>119</v>
      </c>
      <c r="D18" s="21" t="s">
        <v>67</v>
      </c>
      <c r="E18" s="274">
        <v>41371</v>
      </c>
      <c r="F18" s="279">
        <v>1611.2022705949487</v>
      </c>
      <c r="G18" s="274">
        <v>14810423.850000001</v>
      </c>
      <c r="H18" s="274">
        <v>22743.94</v>
      </c>
      <c r="I18" s="274">
        <v>414.66999999999996</v>
      </c>
      <c r="J18" s="274">
        <v>158.44999999999999</v>
      </c>
      <c r="K18" s="274">
        <v>3.7800000000000002</v>
      </c>
      <c r="L18" s="274">
        <v>0</v>
      </c>
      <c r="M18" s="274">
        <v>252.44</v>
      </c>
      <c r="N18" s="274">
        <v>0</v>
      </c>
    </row>
    <row r="19" spans="1:14" x14ac:dyDescent="0.3">
      <c r="A19" s="6"/>
      <c r="B19" s="51" t="s">
        <v>45</v>
      </c>
      <c r="C19" s="21" t="s">
        <v>119</v>
      </c>
      <c r="D19" s="21" t="s">
        <v>66</v>
      </c>
      <c r="E19" s="274">
        <v>16620</v>
      </c>
      <c r="F19" s="279">
        <v>745.02986291760794</v>
      </c>
      <c r="G19" s="274">
        <v>7228174.4899999993</v>
      </c>
      <c r="H19" s="274">
        <v>9746.909999999998</v>
      </c>
      <c r="I19" s="274">
        <v>108.60999999999999</v>
      </c>
      <c r="J19" s="274">
        <v>28.779999999999998</v>
      </c>
      <c r="K19" s="274">
        <v>0.95</v>
      </c>
      <c r="L19" s="274">
        <v>0</v>
      </c>
      <c r="M19" s="274">
        <v>78.879999999999981</v>
      </c>
      <c r="N19" s="274">
        <v>0</v>
      </c>
    </row>
    <row r="20" spans="1:14" x14ac:dyDescent="0.3">
      <c r="A20" s="6"/>
      <c r="B20" s="51" t="s">
        <v>44</v>
      </c>
      <c r="C20" s="21" t="s">
        <v>119</v>
      </c>
      <c r="D20" s="21" t="s">
        <v>66</v>
      </c>
      <c r="E20" s="274">
        <v>40494</v>
      </c>
      <c r="F20" s="279">
        <v>1082.4785686567072</v>
      </c>
      <c r="G20" s="274">
        <v>6665724.9999999991</v>
      </c>
      <c r="H20" s="274">
        <v>14254.300000000001</v>
      </c>
      <c r="I20" s="274">
        <v>145.47</v>
      </c>
      <c r="J20" s="274">
        <v>64.639999999999986</v>
      </c>
      <c r="K20" s="274">
        <v>3.76</v>
      </c>
      <c r="L20" s="274">
        <v>0</v>
      </c>
      <c r="M20" s="274">
        <v>77.070000000000007</v>
      </c>
      <c r="N20" s="274">
        <v>0</v>
      </c>
    </row>
    <row r="21" spans="1:14" x14ac:dyDescent="0.3">
      <c r="A21" s="6"/>
      <c r="B21" s="51" t="s">
        <v>43</v>
      </c>
      <c r="C21" s="21" t="s">
        <v>119</v>
      </c>
      <c r="D21" s="21" t="s">
        <v>66</v>
      </c>
      <c r="E21" s="274">
        <v>44811</v>
      </c>
      <c r="F21" s="279">
        <v>1230.1569019466763</v>
      </c>
      <c r="G21" s="274">
        <v>12907135.409999996</v>
      </c>
      <c r="H21" s="274">
        <v>18361.417399999998</v>
      </c>
      <c r="I21" s="274">
        <v>240.63</v>
      </c>
      <c r="J21" s="274">
        <v>116.53</v>
      </c>
      <c r="K21" s="274">
        <v>4.63</v>
      </c>
      <c r="L21" s="274">
        <v>0</v>
      </c>
      <c r="M21" s="274">
        <v>119.47</v>
      </c>
      <c r="N21" s="274">
        <v>0</v>
      </c>
    </row>
    <row r="22" spans="1:14" x14ac:dyDescent="0.3">
      <c r="A22" s="6"/>
      <c r="B22" s="51" t="s">
        <v>42</v>
      </c>
      <c r="C22" s="21" t="s">
        <v>119</v>
      </c>
      <c r="D22" s="21" t="s">
        <v>66</v>
      </c>
      <c r="E22" s="274">
        <v>61336</v>
      </c>
      <c r="F22" s="279">
        <v>-202.81936977562509</v>
      </c>
      <c r="G22" s="274">
        <v>12368911.879999997</v>
      </c>
      <c r="H22" s="274">
        <v>35376.459999999992</v>
      </c>
      <c r="I22" s="274">
        <v>92.72999999999999</v>
      </c>
      <c r="J22" s="274">
        <v>36.4</v>
      </c>
      <c r="K22" s="274">
        <v>2.7899999999999996</v>
      </c>
      <c r="L22" s="274">
        <v>0</v>
      </c>
      <c r="M22" s="274">
        <v>53.539999999999992</v>
      </c>
      <c r="N22" s="274">
        <v>0</v>
      </c>
    </row>
    <row r="23" spans="1:14" ht="28" x14ac:dyDescent="0.3">
      <c r="A23" s="6"/>
      <c r="B23" s="51" t="s">
        <v>40</v>
      </c>
      <c r="C23" s="21" t="s">
        <v>119</v>
      </c>
      <c r="D23" s="21" t="s">
        <v>67</v>
      </c>
      <c r="E23" s="274">
        <v>9866</v>
      </c>
      <c r="F23" s="279">
        <v>538.74531000000002</v>
      </c>
      <c r="G23" s="274">
        <v>2345301.8599999994</v>
      </c>
      <c r="H23" s="274">
        <v>5854.14</v>
      </c>
      <c r="I23" s="270" t="s">
        <v>308</v>
      </c>
      <c r="J23" s="270" t="s">
        <v>308</v>
      </c>
      <c r="K23" s="270" t="s">
        <v>308</v>
      </c>
      <c r="L23" s="270" t="s">
        <v>308</v>
      </c>
      <c r="M23" s="270" t="s">
        <v>308</v>
      </c>
      <c r="N23" s="270" t="s">
        <v>308</v>
      </c>
    </row>
    <row r="24" spans="1:14" x14ac:dyDescent="0.3">
      <c r="A24" s="6"/>
      <c r="B24" s="51" t="s">
        <v>39</v>
      </c>
      <c r="C24" s="21" t="s">
        <v>119</v>
      </c>
      <c r="D24" s="21" t="s">
        <v>67</v>
      </c>
      <c r="E24" s="274">
        <v>41712</v>
      </c>
      <c r="F24" s="279">
        <v>3120.2850699999995</v>
      </c>
      <c r="G24" s="274">
        <v>16702172.089999996</v>
      </c>
      <c r="H24" s="274">
        <v>40613.74</v>
      </c>
      <c r="I24" s="274">
        <v>516.39</v>
      </c>
      <c r="J24" s="274">
        <v>58.76</v>
      </c>
      <c r="K24" s="274">
        <v>188.26</v>
      </c>
      <c r="L24" s="274">
        <v>1.84</v>
      </c>
      <c r="M24" s="274">
        <v>267.52999999999997</v>
      </c>
      <c r="N24" s="274">
        <v>0</v>
      </c>
    </row>
    <row r="25" spans="1:14" x14ac:dyDescent="0.3">
      <c r="A25" s="6"/>
      <c r="B25" s="51" t="s">
        <v>38</v>
      </c>
      <c r="C25" s="21" t="s">
        <v>119</v>
      </c>
      <c r="D25" s="21" t="s">
        <v>66</v>
      </c>
      <c r="E25" s="274">
        <v>49833</v>
      </c>
      <c r="F25" s="279">
        <v>1365.7449584822737</v>
      </c>
      <c r="G25" s="274">
        <v>11450557.539999997</v>
      </c>
      <c r="H25" s="274">
        <v>24977</v>
      </c>
      <c r="I25" s="274">
        <v>514.34</v>
      </c>
      <c r="J25" s="274">
        <v>123.95000000000002</v>
      </c>
      <c r="K25" s="274">
        <v>5.870000000000001</v>
      </c>
      <c r="L25" s="274">
        <v>0</v>
      </c>
      <c r="M25" s="274">
        <v>384.52000000000004</v>
      </c>
      <c r="N25" s="274">
        <v>0</v>
      </c>
    </row>
    <row r="26" spans="1:14" x14ac:dyDescent="0.3">
      <c r="A26" s="6"/>
      <c r="B26" s="51" t="s">
        <v>37</v>
      </c>
      <c r="C26" s="21" t="s">
        <v>119</v>
      </c>
      <c r="D26" s="21" t="s">
        <v>66</v>
      </c>
      <c r="E26" s="274">
        <v>26277</v>
      </c>
      <c r="F26" s="279">
        <v>751.85254852687638</v>
      </c>
      <c r="G26" s="274">
        <v>6722002.9500000002</v>
      </c>
      <c r="H26" s="274">
        <v>18160</v>
      </c>
      <c r="I26" s="270" t="s">
        <v>305</v>
      </c>
      <c r="J26" s="270" t="s">
        <v>305</v>
      </c>
      <c r="K26" s="270" t="s">
        <v>305</v>
      </c>
      <c r="L26" s="270" t="s">
        <v>305</v>
      </c>
      <c r="M26" s="270" t="s">
        <v>305</v>
      </c>
      <c r="N26" s="270" t="s">
        <v>305</v>
      </c>
    </row>
    <row r="27" spans="1:14" x14ac:dyDescent="0.3">
      <c r="A27" s="6"/>
      <c r="B27" s="51" t="s">
        <v>36</v>
      </c>
      <c r="C27" s="21" t="s">
        <v>119</v>
      </c>
      <c r="D27" s="21" t="s">
        <v>66</v>
      </c>
      <c r="E27" s="274">
        <v>5313</v>
      </c>
      <c r="F27" s="279">
        <v>644.59485590000008</v>
      </c>
      <c r="G27" s="274">
        <v>3970424.25</v>
      </c>
      <c r="H27" s="274">
        <v>10220</v>
      </c>
      <c r="I27" s="270" t="s">
        <v>305</v>
      </c>
      <c r="J27" s="270" t="s">
        <v>305</v>
      </c>
      <c r="K27" s="270" t="s">
        <v>305</v>
      </c>
      <c r="L27" s="270" t="s">
        <v>305</v>
      </c>
      <c r="M27" s="270" t="s">
        <v>305</v>
      </c>
      <c r="N27" s="270" t="s">
        <v>305</v>
      </c>
    </row>
    <row r="28" spans="1:14" x14ac:dyDescent="0.3">
      <c r="A28" s="6"/>
      <c r="B28" s="51" t="s">
        <v>35</v>
      </c>
      <c r="C28" s="21" t="s">
        <v>119</v>
      </c>
      <c r="D28" s="21" t="s">
        <v>67</v>
      </c>
      <c r="E28" s="274">
        <v>73820</v>
      </c>
      <c r="F28" s="279">
        <v>4312.1190479124607</v>
      </c>
      <c r="G28" s="274">
        <v>21815168.199999992</v>
      </c>
      <c r="H28" s="274">
        <v>44965.659999999996</v>
      </c>
      <c r="I28" s="274">
        <v>366.21000000000004</v>
      </c>
      <c r="J28" s="274">
        <v>106.57</v>
      </c>
      <c r="K28" s="274">
        <v>23.240000000000002</v>
      </c>
      <c r="L28" s="274">
        <v>0</v>
      </c>
      <c r="M28" s="274">
        <v>236.4</v>
      </c>
      <c r="N28" s="274">
        <v>0</v>
      </c>
    </row>
    <row r="29" spans="1:14" x14ac:dyDescent="0.3">
      <c r="A29" s="6"/>
      <c r="B29" s="51" t="s">
        <v>34</v>
      </c>
      <c r="C29" s="21" t="s">
        <v>119</v>
      </c>
      <c r="D29" s="21" t="s">
        <v>67</v>
      </c>
      <c r="E29" s="274">
        <v>8151</v>
      </c>
      <c r="F29" s="279">
        <v>775.27495175411013</v>
      </c>
      <c r="G29" s="274">
        <v>6019916.54</v>
      </c>
      <c r="H29" s="274">
        <v>2917.1500000000015</v>
      </c>
      <c r="I29" s="274">
        <v>1297.8399999999997</v>
      </c>
      <c r="J29" s="274">
        <v>332.41999999999996</v>
      </c>
      <c r="K29" s="274">
        <v>335.71</v>
      </c>
      <c r="L29" s="274">
        <v>0</v>
      </c>
      <c r="M29" s="274">
        <v>629.70999999999992</v>
      </c>
      <c r="N29" s="274">
        <v>0</v>
      </c>
    </row>
    <row r="30" spans="1:14" x14ac:dyDescent="0.3">
      <c r="A30" s="6"/>
      <c r="B30" s="51" t="s">
        <v>33</v>
      </c>
      <c r="C30" s="21" t="s">
        <v>119</v>
      </c>
      <c r="D30" s="21" t="s">
        <v>67</v>
      </c>
      <c r="E30" s="274">
        <v>51748</v>
      </c>
      <c r="F30" s="279">
        <v>1577.8057970933994</v>
      </c>
      <c r="G30" s="274">
        <v>14274916.250000002</v>
      </c>
      <c r="H30" s="274">
        <v>33256.65</v>
      </c>
      <c r="I30" s="274">
        <v>321</v>
      </c>
      <c r="J30" s="274">
        <v>72.430000000000007</v>
      </c>
      <c r="K30" s="274">
        <v>30.250000000000004</v>
      </c>
      <c r="L30" s="274">
        <v>0</v>
      </c>
      <c r="M30" s="274">
        <v>218.32</v>
      </c>
      <c r="N30" s="274">
        <v>0</v>
      </c>
    </row>
    <row r="31" spans="1:14" x14ac:dyDescent="0.3">
      <c r="A31" s="6"/>
      <c r="B31" s="51" t="s">
        <v>32</v>
      </c>
      <c r="C31" s="21" t="s">
        <v>119</v>
      </c>
      <c r="D31" s="21" t="s">
        <v>67</v>
      </c>
      <c r="E31" s="274">
        <v>51732</v>
      </c>
      <c r="F31" s="279">
        <v>1497.5143425635215</v>
      </c>
      <c r="G31" s="274">
        <v>13083334.32</v>
      </c>
      <c r="H31" s="274">
        <v>26013.649999999998</v>
      </c>
      <c r="I31" s="274">
        <v>389.08000000000004</v>
      </c>
      <c r="J31" s="274">
        <v>104.64</v>
      </c>
      <c r="K31" s="274">
        <v>20.71</v>
      </c>
      <c r="L31" s="274">
        <v>0</v>
      </c>
      <c r="M31" s="274">
        <v>263.73</v>
      </c>
      <c r="N31" s="274">
        <v>0</v>
      </c>
    </row>
    <row r="32" spans="1:14" x14ac:dyDescent="0.3">
      <c r="A32" s="6"/>
      <c r="B32" s="51" t="s">
        <v>31</v>
      </c>
      <c r="C32" s="21" t="s">
        <v>119</v>
      </c>
      <c r="D32" s="21" t="s">
        <v>67</v>
      </c>
      <c r="E32" s="274">
        <v>29802</v>
      </c>
      <c r="F32" s="279">
        <v>946.11554779008804</v>
      </c>
      <c r="G32" s="274">
        <v>8670895.6900000013</v>
      </c>
      <c r="H32" s="274">
        <v>22631.829999999998</v>
      </c>
      <c r="I32" s="274">
        <v>147.6</v>
      </c>
      <c r="J32" s="274">
        <v>27.64</v>
      </c>
      <c r="K32" s="274">
        <v>14.52</v>
      </c>
      <c r="L32" s="274">
        <v>0</v>
      </c>
      <c r="M32" s="274">
        <v>105.44</v>
      </c>
      <c r="N32" s="274">
        <v>0</v>
      </c>
    </row>
    <row r="33" spans="1:14" x14ac:dyDescent="0.3">
      <c r="A33" s="6"/>
      <c r="B33" s="51" t="s">
        <v>30</v>
      </c>
      <c r="C33" s="21" t="s">
        <v>119</v>
      </c>
      <c r="D33" s="21" t="s">
        <v>66</v>
      </c>
      <c r="E33" s="274">
        <v>65492</v>
      </c>
      <c r="F33" s="279">
        <v>2865.6244117721708</v>
      </c>
      <c r="G33" s="274">
        <v>15344729.950000001</v>
      </c>
      <c r="H33" s="274">
        <v>38187.65</v>
      </c>
      <c r="I33" s="270" t="s">
        <v>306</v>
      </c>
      <c r="J33" s="270" t="s">
        <v>306</v>
      </c>
      <c r="K33" s="270" t="s">
        <v>306</v>
      </c>
      <c r="L33" s="270" t="s">
        <v>306</v>
      </c>
      <c r="M33" s="270" t="s">
        <v>306</v>
      </c>
      <c r="N33" s="270" t="s">
        <v>306</v>
      </c>
    </row>
    <row r="34" spans="1:14" x14ac:dyDescent="0.3">
      <c r="A34" s="6"/>
      <c r="B34" s="51" t="s">
        <v>29</v>
      </c>
      <c r="C34" s="21" t="s">
        <v>119</v>
      </c>
      <c r="D34" s="21" t="s">
        <v>67</v>
      </c>
      <c r="E34" s="274">
        <v>72534</v>
      </c>
      <c r="F34" s="279">
        <v>6848.3348310000001</v>
      </c>
      <c r="G34" s="274">
        <v>34981263</v>
      </c>
      <c r="H34" s="274">
        <v>93134.69</v>
      </c>
      <c r="I34" s="274">
        <v>1094.19</v>
      </c>
      <c r="J34" s="274">
        <v>313.83</v>
      </c>
      <c r="K34" s="274">
        <v>37.950000000000003</v>
      </c>
      <c r="L34" s="274">
        <v>0</v>
      </c>
      <c r="M34" s="274">
        <v>742.4100000000002</v>
      </c>
      <c r="N34" s="274">
        <v>0</v>
      </c>
    </row>
    <row r="35" spans="1:14" x14ac:dyDescent="0.3">
      <c r="A35" s="6"/>
      <c r="B35" s="51" t="s">
        <v>28</v>
      </c>
      <c r="C35" s="21" t="s">
        <v>119</v>
      </c>
      <c r="D35" s="21" t="s">
        <v>68</v>
      </c>
      <c r="E35" s="274">
        <v>64062</v>
      </c>
      <c r="F35" s="279">
        <v>1220.7575453864661</v>
      </c>
      <c r="G35" s="274">
        <v>15938740.360000001</v>
      </c>
      <c r="H35" s="274">
        <v>38812.149999999994</v>
      </c>
      <c r="I35" s="274">
        <v>231.19</v>
      </c>
      <c r="J35" s="274">
        <v>42.53</v>
      </c>
      <c r="K35" s="274">
        <v>5.41</v>
      </c>
      <c r="L35" s="274">
        <v>0</v>
      </c>
      <c r="M35" s="274">
        <v>183.25</v>
      </c>
      <c r="N35" s="274">
        <v>0</v>
      </c>
    </row>
    <row r="36" spans="1:14" x14ac:dyDescent="0.3">
      <c r="A36" s="6"/>
      <c r="B36" s="51" t="s">
        <v>27</v>
      </c>
      <c r="C36" s="21" t="s">
        <v>119</v>
      </c>
      <c r="D36" s="21" t="s">
        <v>68</v>
      </c>
      <c r="E36" s="274">
        <v>56000</v>
      </c>
      <c r="F36" s="279">
        <v>1963.4339268696679</v>
      </c>
      <c r="G36" s="274">
        <v>15168099.999999994</v>
      </c>
      <c r="H36" s="274">
        <v>40193.810000000005</v>
      </c>
      <c r="I36" s="274">
        <v>943.95999999999992</v>
      </c>
      <c r="J36" s="274">
        <v>194.98000000000002</v>
      </c>
      <c r="K36" s="274">
        <v>194.63</v>
      </c>
      <c r="L36" s="274">
        <v>0</v>
      </c>
      <c r="M36" s="274">
        <v>554.34999999999991</v>
      </c>
      <c r="N36" s="274">
        <v>0</v>
      </c>
    </row>
    <row r="37" spans="1:14" ht="14.5" thickBot="1" x14ac:dyDescent="0.35">
      <c r="A37" s="6"/>
      <c r="B37" s="52" t="s">
        <v>23</v>
      </c>
      <c r="C37" s="37" t="s">
        <v>119</v>
      </c>
      <c r="D37" s="37" t="s">
        <v>67</v>
      </c>
      <c r="E37" s="275">
        <v>18196</v>
      </c>
      <c r="F37" s="280">
        <v>482.86800356611877</v>
      </c>
      <c r="G37" s="275">
        <v>4601868.0599999996</v>
      </c>
      <c r="H37" s="275">
        <v>10862.821600000003</v>
      </c>
      <c r="I37" s="275">
        <v>273.12</v>
      </c>
      <c r="J37" s="275">
        <v>119.17999999999999</v>
      </c>
      <c r="K37" s="275">
        <v>0.82000000000000006</v>
      </c>
      <c r="L37" s="275">
        <v>0</v>
      </c>
      <c r="M37" s="275">
        <v>153.12</v>
      </c>
      <c r="N37" s="275">
        <v>0</v>
      </c>
    </row>
    <row r="38" spans="1:14" x14ac:dyDescent="0.3">
      <c r="A38" s="6"/>
      <c r="B38" s="51" t="s">
        <v>21</v>
      </c>
      <c r="C38" s="21" t="s">
        <v>100</v>
      </c>
      <c r="D38" s="21" t="s">
        <v>69</v>
      </c>
      <c r="E38" s="274">
        <v>55117</v>
      </c>
      <c r="F38" s="279">
        <v>5035.0541504000003</v>
      </c>
      <c r="G38" s="274">
        <v>28164719.999999996</v>
      </c>
      <c r="H38" s="274">
        <v>96602.28</v>
      </c>
      <c r="I38" s="274">
        <v>1196.5800000000002</v>
      </c>
      <c r="J38" s="274">
        <v>262.08</v>
      </c>
      <c r="K38" s="274">
        <v>9.24</v>
      </c>
      <c r="L38" s="274">
        <v>0</v>
      </c>
      <c r="M38" s="274">
        <v>925.26000000000022</v>
      </c>
      <c r="N38" s="274">
        <v>0</v>
      </c>
    </row>
    <row r="39" spans="1:14" x14ac:dyDescent="0.3">
      <c r="A39" s="6"/>
      <c r="B39" s="51" t="s">
        <v>20</v>
      </c>
      <c r="C39" s="21" t="s">
        <v>100</v>
      </c>
      <c r="D39" s="21" t="s">
        <v>67</v>
      </c>
      <c r="E39" s="274">
        <v>94776</v>
      </c>
      <c r="F39" s="279">
        <v>5681.8834303000012</v>
      </c>
      <c r="G39" s="274">
        <v>25114570.000000011</v>
      </c>
      <c r="H39" s="274">
        <v>48718.93</v>
      </c>
      <c r="I39" s="274">
        <v>1751.08</v>
      </c>
      <c r="J39" s="274">
        <v>468.25000000000006</v>
      </c>
      <c r="K39" s="274">
        <v>23.480000000000004</v>
      </c>
      <c r="L39" s="274">
        <v>542.68999999999994</v>
      </c>
      <c r="M39" s="274">
        <v>716.66</v>
      </c>
      <c r="N39" s="274">
        <v>0</v>
      </c>
    </row>
    <row r="40" spans="1:14" x14ac:dyDescent="0.3">
      <c r="A40" s="6"/>
      <c r="B40" s="51" t="s">
        <v>19</v>
      </c>
      <c r="C40" s="21" t="s">
        <v>100</v>
      </c>
      <c r="D40" s="21" t="s">
        <v>66</v>
      </c>
      <c r="E40" s="274">
        <v>37791</v>
      </c>
      <c r="F40" s="279">
        <v>1609.0428104</v>
      </c>
      <c r="G40" s="274">
        <v>6518994.6099999985</v>
      </c>
      <c r="H40" s="274">
        <v>36448.019999999997</v>
      </c>
      <c r="I40" s="274">
        <v>883.09999999999991</v>
      </c>
      <c r="J40" s="274">
        <v>257.60000000000002</v>
      </c>
      <c r="K40" s="274">
        <v>3.66</v>
      </c>
      <c r="L40" s="274">
        <v>0</v>
      </c>
      <c r="M40" s="274">
        <v>621.83999999999992</v>
      </c>
      <c r="N40" s="274">
        <v>0</v>
      </c>
    </row>
    <row r="41" spans="1:14" x14ac:dyDescent="0.3">
      <c r="A41" s="6"/>
      <c r="B41" s="51" t="s">
        <v>15</v>
      </c>
      <c r="C41" s="21" t="s">
        <v>100</v>
      </c>
      <c r="D41" s="21" t="s">
        <v>66</v>
      </c>
      <c r="E41" s="274">
        <v>152537</v>
      </c>
      <c r="F41" s="279">
        <v>11066.062503499999</v>
      </c>
      <c r="G41" s="274">
        <v>47393620.890000001</v>
      </c>
      <c r="H41" s="274">
        <v>164793.70000000001</v>
      </c>
      <c r="I41" s="274">
        <v>3821.4800000000005</v>
      </c>
      <c r="J41" s="274">
        <v>1323.69</v>
      </c>
      <c r="K41" s="274">
        <v>88.77000000000001</v>
      </c>
      <c r="L41" s="274">
        <v>23.639999999999997</v>
      </c>
      <c r="M41" s="274">
        <v>2385.38</v>
      </c>
      <c r="N41" s="274">
        <v>0</v>
      </c>
    </row>
    <row r="42" spans="1:14" x14ac:dyDescent="0.3">
      <c r="A42" s="6"/>
      <c r="B42" s="51" t="s">
        <v>13</v>
      </c>
      <c r="C42" s="21" t="s">
        <v>100</v>
      </c>
      <c r="D42" s="21" t="s">
        <v>67</v>
      </c>
      <c r="E42" s="274">
        <v>107602</v>
      </c>
      <c r="F42" s="279">
        <v>9213.5218300000015</v>
      </c>
      <c r="G42" s="274">
        <v>40255687.879999995</v>
      </c>
      <c r="H42" s="274">
        <v>116090</v>
      </c>
      <c r="I42" s="274">
        <v>2158.5699999999997</v>
      </c>
      <c r="J42" s="274">
        <v>520.45000000000005</v>
      </c>
      <c r="K42" s="274">
        <v>35.160000000000004</v>
      </c>
      <c r="L42" s="274">
        <v>0</v>
      </c>
      <c r="M42" s="274">
        <v>1602.86</v>
      </c>
      <c r="N42" s="274">
        <v>0</v>
      </c>
    </row>
    <row r="43" spans="1:14" x14ac:dyDescent="0.3">
      <c r="A43" s="6"/>
      <c r="B43" s="51" t="s">
        <v>12</v>
      </c>
      <c r="C43" s="21" t="s">
        <v>100</v>
      </c>
      <c r="D43" s="21" t="s">
        <v>66</v>
      </c>
      <c r="E43" s="274">
        <v>56271</v>
      </c>
      <c r="F43" s="279">
        <v>9102.9038561000016</v>
      </c>
      <c r="G43" s="274">
        <v>35795779.999999993</v>
      </c>
      <c r="H43" s="274">
        <v>112030.70999999999</v>
      </c>
      <c r="I43" s="274">
        <v>3257.8000000000006</v>
      </c>
      <c r="J43" s="274">
        <v>809.42000000000019</v>
      </c>
      <c r="K43" s="274">
        <v>23.349999999999998</v>
      </c>
      <c r="L43" s="274">
        <v>4.74</v>
      </c>
      <c r="M43" s="274">
        <v>2420.2900000000004</v>
      </c>
      <c r="N43" s="274">
        <v>0</v>
      </c>
    </row>
    <row r="44" spans="1:14" x14ac:dyDescent="0.3">
      <c r="A44" s="6"/>
      <c r="B44" s="51" t="s">
        <v>11</v>
      </c>
      <c r="C44" s="21" t="s">
        <v>100</v>
      </c>
      <c r="D44" s="21" t="s">
        <v>66</v>
      </c>
      <c r="E44" s="274">
        <v>98592</v>
      </c>
      <c r="F44" s="279">
        <v>10267.500749999999</v>
      </c>
      <c r="G44" s="274">
        <v>45142785.000000007</v>
      </c>
      <c r="H44" s="274">
        <v>72087</v>
      </c>
      <c r="I44" s="274">
        <v>2252.44</v>
      </c>
      <c r="J44" s="274">
        <v>750.86</v>
      </c>
      <c r="K44" s="274">
        <v>61.98</v>
      </c>
      <c r="L44" s="274">
        <v>0</v>
      </c>
      <c r="M44" s="274">
        <v>1439.6</v>
      </c>
      <c r="N44" s="274">
        <v>0</v>
      </c>
    </row>
    <row r="45" spans="1:14" x14ac:dyDescent="0.3">
      <c r="A45" s="6"/>
      <c r="B45" s="51" t="s">
        <v>10</v>
      </c>
      <c r="C45" s="21" t="s">
        <v>100</v>
      </c>
      <c r="D45" s="21" t="s">
        <v>67</v>
      </c>
      <c r="E45" s="274">
        <v>11715</v>
      </c>
      <c r="F45" s="279">
        <v>1175.8084225</v>
      </c>
      <c r="G45" s="274">
        <v>4074988.02</v>
      </c>
      <c r="H45" s="274">
        <v>17460.599999999999</v>
      </c>
      <c r="I45" s="274">
        <v>593.70000000000005</v>
      </c>
      <c r="J45" s="274">
        <v>230.5</v>
      </c>
      <c r="K45" s="274">
        <v>0.38</v>
      </c>
      <c r="L45" s="274">
        <v>0</v>
      </c>
      <c r="M45" s="274">
        <v>362.82</v>
      </c>
      <c r="N45" s="274">
        <v>0</v>
      </c>
    </row>
    <row r="46" spans="1:14" x14ac:dyDescent="0.3">
      <c r="A46" s="6"/>
      <c r="B46" s="51" t="s">
        <v>9</v>
      </c>
      <c r="C46" s="21" t="s">
        <v>100</v>
      </c>
      <c r="D46" s="21" t="s">
        <v>66</v>
      </c>
      <c r="E46" s="274">
        <v>36767</v>
      </c>
      <c r="F46" s="279">
        <v>2808.6602364999999</v>
      </c>
      <c r="G46" s="274">
        <v>13379960.789999999</v>
      </c>
      <c r="H46" s="274">
        <v>32209.75</v>
      </c>
      <c r="I46" s="274">
        <v>1280.72</v>
      </c>
      <c r="J46" s="274">
        <v>547.34999999999991</v>
      </c>
      <c r="K46" s="274">
        <v>18.45</v>
      </c>
      <c r="L46" s="274">
        <v>0</v>
      </c>
      <c r="M46" s="274">
        <v>714.92000000000007</v>
      </c>
      <c r="N46" s="274">
        <v>0</v>
      </c>
    </row>
    <row r="47" spans="1:14" x14ac:dyDescent="0.3">
      <c r="A47" s="6"/>
      <c r="B47" s="51" t="s">
        <v>8</v>
      </c>
      <c r="C47" s="21" t="s">
        <v>100</v>
      </c>
      <c r="D47" s="21" t="s">
        <v>67</v>
      </c>
      <c r="E47" s="274">
        <v>91565</v>
      </c>
      <c r="F47" s="279">
        <v>7150.6402300000009</v>
      </c>
      <c r="G47" s="274">
        <v>31188039.999999996</v>
      </c>
      <c r="H47" s="274">
        <v>153736</v>
      </c>
      <c r="I47" s="274">
        <v>2509.83</v>
      </c>
      <c r="J47" s="274">
        <v>873.21</v>
      </c>
      <c r="K47" s="274">
        <v>235.62</v>
      </c>
      <c r="L47" s="274">
        <v>0</v>
      </c>
      <c r="M47" s="274">
        <v>1401</v>
      </c>
      <c r="N47" s="274">
        <v>0</v>
      </c>
    </row>
    <row r="48" spans="1:14" x14ac:dyDescent="0.3">
      <c r="A48" s="6"/>
      <c r="B48" s="51" t="s">
        <v>7</v>
      </c>
      <c r="C48" s="21" t="s">
        <v>100</v>
      </c>
      <c r="D48" s="21" t="s">
        <v>67</v>
      </c>
      <c r="E48" s="274">
        <v>69752</v>
      </c>
      <c r="F48" s="279">
        <v>2580.5131668000004</v>
      </c>
      <c r="G48" s="393">
        <v>12074590.08</v>
      </c>
      <c r="H48" s="274">
        <v>96747.76999999999</v>
      </c>
      <c r="I48" s="274">
        <v>1723.8599999999997</v>
      </c>
      <c r="J48" s="274">
        <v>587.5</v>
      </c>
      <c r="K48" s="274">
        <v>10.3</v>
      </c>
      <c r="L48" s="274">
        <v>594.65</v>
      </c>
      <c r="M48" s="274">
        <v>531.41</v>
      </c>
      <c r="N48" s="274">
        <v>0</v>
      </c>
    </row>
    <row r="49" spans="1:14" x14ac:dyDescent="0.3">
      <c r="A49" s="6"/>
      <c r="B49" s="51" t="s">
        <v>6</v>
      </c>
      <c r="C49" s="21" t="s">
        <v>100</v>
      </c>
      <c r="D49" s="21" t="s">
        <v>68</v>
      </c>
      <c r="E49" s="274">
        <v>73387</v>
      </c>
      <c r="F49" s="279">
        <v>5648.6276300000009</v>
      </c>
      <c r="G49" s="274">
        <v>25575760.000000004</v>
      </c>
      <c r="H49" s="274">
        <v>81588.2</v>
      </c>
      <c r="I49" s="274">
        <v>2358.31</v>
      </c>
      <c r="J49" s="274">
        <v>920.16000000000008</v>
      </c>
      <c r="K49" s="274">
        <v>186.64999999999998</v>
      </c>
      <c r="L49" s="274">
        <v>61.38</v>
      </c>
      <c r="M49" s="274">
        <v>1190.1199999999999</v>
      </c>
      <c r="N49" s="274">
        <v>0</v>
      </c>
    </row>
    <row r="50" spans="1:14" ht="14.5" thickBot="1" x14ac:dyDescent="0.35">
      <c r="A50" s="6"/>
      <c r="B50" s="52" t="s">
        <v>4</v>
      </c>
      <c r="C50" s="37" t="s">
        <v>100</v>
      </c>
      <c r="D50" s="37" t="s">
        <v>67</v>
      </c>
      <c r="E50" s="275">
        <v>54891</v>
      </c>
      <c r="F50" s="280">
        <v>4498.2339706000002</v>
      </c>
      <c r="G50" s="275">
        <v>23632067.68</v>
      </c>
      <c r="H50" s="275">
        <v>39311.969999999994</v>
      </c>
      <c r="I50" s="275">
        <v>1229.3300000000002</v>
      </c>
      <c r="J50" s="275">
        <v>443.29000000000008</v>
      </c>
      <c r="K50" s="275">
        <v>17.22</v>
      </c>
      <c r="L50" s="275">
        <v>0</v>
      </c>
      <c r="M50" s="275">
        <v>768.82</v>
      </c>
      <c r="N50" s="275">
        <v>0</v>
      </c>
    </row>
    <row r="51" spans="1:14" ht="15" customHeight="1" x14ac:dyDescent="0.3">
      <c r="A51" s="6"/>
    </row>
    <row r="52" spans="1:14" ht="15" customHeight="1" x14ac:dyDescent="0.3">
      <c r="A52" s="6"/>
      <c r="B52" s="20" t="s">
        <v>134</v>
      </c>
      <c r="H52" s="276">
        <f>H43/H9</f>
        <v>6.2043949732164511E-2</v>
      </c>
    </row>
    <row r="53" spans="1:14" ht="15" customHeight="1" x14ac:dyDescent="0.3">
      <c r="A53" s="6"/>
      <c r="B53" s="22"/>
      <c r="H53" s="451">
        <f>30000/H9</f>
        <v>1.6614359508789468E-2</v>
      </c>
    </row>
    <row r="54" spans="1:14" ht="15" customHeight="1" x14ac:dyDescent="0.3">
      <c r="A54" s="6"/>
      <c r="B54" s="20" t="s">
        <v>133</v>
      </c>
    </row>
    <row r="55" spans="1:14" ht="15" customHeight="1" x14ac:dyDescent="0.3">
      <c r="A55" s="6"/>
    </row>
    <row r="56" spans="1:14" ht="15" customHeight="1" x14ac:dyDescent="0.3">
      <c r="A56" s="6"/>
    </row>
    <row r="57" spans="1:14" ht="14.25" customHeight="1" x14ac:dyDescent="0.3"/>
    <row r="58" spans="1:14" ht="14.25" customHeight="1" x14ac:dyDescent="0.3"/>
    <row r="59" spans="1:14" ht="14.25" customHeight="1" x14ac:dyDescent="0.3"/>
    <row r="60" spans="1:14" ht="14.25" customHeight="1" x14ac:dyDescent="0.3"/>
  </sheetData>
  <mergeCells count="4">
    <mergeCell ref="I4:N4"/>
    <mergeCell ref="B2:D2"/>
    <mergeCell ref="B3:D3"/>
    <mergeCell ref="B4:D4"/>
  </mergeCells>
  <hyperlinks>
    <hyperlink ref="B52" location="'Data Pack Introduction'!B1" tooltip="Introduction Page" display="Back to Introduction Page" xr:uid="{00000000-0004-0000-0300-000000000000}"/>
    <hyperlink ref="B54" location="'Environmental Performance Data '!B1" tooltip="Environmental Report Summary" display="Go to Environmental Report Summary Page" xr:uid="{00000000-0004-0000-0300-00000100000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9A46"/>
  </sheetPr>
  <dimension ref="B1:Q73"/>
  <sheetViews>
    <sheetView showGridLines="0" zoomScale="75" zoomScaleNormal="75" workbookViewId="0">
      <pane xSplit="3" ySplit="9" topLeftCell="D10" activePane="bottomRight" state="frozen"/>
      <selection pane="topRight" activeCell="D1" sqref="D1"/>
      <selection pane="bottomLeft" activeCell="A13" sqref="A13"/>
      <selection pane="bottomRight" activeCell="B2" sqref="B2:C2"/>
    </sheetView>
  </sheetViews>
  <sheetFormatPr defaultColWidth="9" defaultRowHeight="14" x14ac:dyDescent="0.3"/>
  <cols>
    <col min="1" max="1" width="3.75" style="7" customWidth="1"/>
    <col min="2" max="2" width="36.83203125" style="7" customWidth="1"/>
    <col min="3" max="3" width="18.58203125" style="7" customWidth="1"/>
    <col min="4" max="16" width="12.08203125" style="7" customWidth="1"/>
    <col min="17" max="16384" width="9" style="7"/>
  </cols>
  <sheetData>
    <row r="1" spans="2:17" ht="14.5" thickBot="1" x14ac:dyDescent="0.35"/>
    <row r="2" spans="2:17" ht="20.5" thickBot="1" x14ac:dyDescent="0.35">
      <c r="B2" s="478" t="s">
        <v>124</v>
      </c>
      <c r="C2" s="478"/>
    </row>
    <row r="3" spans="2:17" ht="97" customHeight="1" x14ac:dyDescent="0.3">
      <c r="B3" s="477" t="s">
        <v>378</v>
      </c>
      <c r="C3" s="477"/>
      <c r="D3" s="17"/>
      <c r="E3" s="17"/>
      <c r="F3" s="17"/>
    </row>
    <row r="4" spans="2:17" ht="15" customHeight="1" x14ac:dyDescent="0.3">
      <c r="D4" s="155">
        <v>17</v>
      </c>
      <c r="E4" s="155">
        <v>18</v>
      </c>
      <c r="F4" s="155">
        <v>19</v>
      </c>
      <c r="G4" s="155">
        <v>20</v>
      </c>
      <c r="H4" s="155">
        <v>21</v>
      </c>
      <c r="I4" s="155">
        <v>22</v>
      </c>
      <c r="J4" s="155">
        <v>23</v>
      </c>
      <c r="K4" s="155">
        <v>24</v>
      </c>
      <c r="L4" s="155">
        <v>25</v>
      </c>
      <c r="M4" s="155">
        <v>26</v>
      </c>
      <c r="N4" s="155">
        <v>27</v>
      </c>
      <c r="O4" s="155">
        <v>28</v>
      </c>
      <c r="P4" s="155">
        <v>29</v>
      </c>
    </row>
    <row r="5" spans="2:17" s="8" customFormat="1" ht="15" customHeight="1" x14ac:dyDescent="0.3">
      <c r="B5" s="45" t="s">
        <v>150</v>
      </c>
      <c r="C5" s="58" t="s">
        <v>0</v>
      </c>
      <c r="D5" s="45" t="s">
        <v>135</v>
      </c>
      <c r="E5" s="45" t="s">
        <v>136</v>
      </c>
      <c r="F5" s="45" t="s">
        <v>137</v>
      </c>
      <c r="G5" s="45" t="s">
        <v>138</v>
      </c>
      <c r="H5" s="45" t="s">
        <v>139</v>
      </c>
      <c r="I5" s="45" t="s">
        <v>140</v>
      </c>
      <c r="J5" s="45" t="s">
        <v>141</v>
      </c>
      <c r="K5" s="45" t="s">
        <v>142</v>
      </c>
      <c r="L5" s="45" t="s">
        <v>143</v>
      </c>
      <c r="M5" s="45" t="s">
        <v>144</v>
      </c>
      <c r="N5" s="45" t="s">
        <v>145</v>
      </c>
      <c r="O5" s="58" t="s">
        <v>156</v>
      </c>
      <c r="P5" s="45" t="s">
        <v>246</v>
      </c>
      <c r="Q5" s="307" t="s">
        <v>330</v>
      </c>
    </row>
    <row r="6" spans="2:17" ht="15" customHeight="1" x14ac:dyDescent="0.3">
      <c r="B6" s="191" t="s">
        <v>119</v>
      </c>
      <c r="C6" s="192" t="s">
        <v>122</v>
      </c>
      <c r="D6" s="207">
        <v>138.85996878917021</v>
      </c>
      <c r="E6" s="207">
        <v>138.38551788303531</v>
      </c>
      <c r="F6" s="207">
        <v>110.96669150465766</v>
      </c>
      <c r="G6" s="207">
        <v>95.916664475695924</v>
      </c>
      <c r="H6" s="207">
        <v>79.030421032024719</v>
      </c>
      <c r="I6" s="207">
        <v>76.993633526347253</v>
      </c>
      <c r="J6" s="207">
        <v>73.439881675009104</v>
      </c>
      <c r="K6" s="207">
        <v>72.900118775490654</v>
      </c>
      <c r="L6" s="207">
        <v>70.527162101340821</v>
      </c>
      <c r="M6" s="207">
        <v>61.418520918363924</v>
      </c>
      <c r="N6" s="207">
        <v>51.760822251658112</v>
      </c>
      <c r="O6" s="207">
        <v>46.245529222106697</v>
      </c>
      <c r="P6" s="207">
        <v>39.467692624617008</v>
      </c>
      <c r="Q6" s="207">
        <v>41.263905497647485</v>
      </c>
    </row>
    <row r="7" spans="2:17" ht="15" customHeight="1" x14ac:dyDescent="0.3">
      <c r="B7" s="191" t="s">
        <v>100</v>
      </c>
      <c r="C7" s="192" t="s">
        <v>122</v>
      </c>
      <c r="D7" s="207">
        <v>134.26328062867873</v>
      </c>
      <c r="E7" s="207">
        <v>129.76592985069928</v>
      </c>
      <c r="F7" s="207">
        <v>128.93569392844944</v>
      </c>
      <c r="G7" s="207">
        <v>115.6400555550197</v>
      </c>
      <c r="H7" s="207">
        <v>116.41882373736875</v>
      </c>
      <c r="I7" s="207">
        <v>113.37140923018904</v>
      </c>
      <c r="J7" s="207">
        <v>99.400527475293075</v>
      </c>
      <c r="K7" s="207">
        <v>92.889972972209378</v>
      </c>
      <c r="L7" s="207">
        <v>89.923473966593306</v>
      </c>
      <c r="M7" s="207">
        <v>85.225665880262994</v>
      </c>
      <c r="N7" s="207">
        <v>69.246001046721844</v>
      </c>
      <c r="O7" s="207">
        <v>64.33415502716376</v>
      </c>
      <c r="P7" s="207">
        <v>64.141616870320817</v>
      </c>
      <c r="Q7" s="207">
        <v>80.61377093603808</v>
      </c>
    </row>
    <row r="8" spans="2:17" ht="15" customHeight="1" thickBot="1" x14ac:dyDescent="0.35">
      <c r="B8" s="191" t="s">
        <v>118</v>
      </c>
      <c r="C8" s="192" t="s">
        <v>122</v>
      </c>
      <c r="D8" s="203"/>
      <c r="E8" s="203"/>
      <c r="F8" s="207">
        <v>68.417309210526312</v>
      </c>
      <c r="G8" s="207">
        <v>60.74635775862069</v>
      </c>
      <c r="H8" s="207">
        <v>50.443025862068964</v>
      </c>
      <c r="I8" s="207">
        <v>59.537925868858075</v>
      </c>
      <c r="J8" s="207">
        <v>51.838506632434743</v>
      </c>
      <c r="K8" s="207">
        <v>53.79403080872914</v>
      </c>
      <c r="L8" s="207">
        <v>55.063008769957271</v>
      </c>
      <c r="M8" s="207">
        <v>47.973198420533066</v>
      </c>
      <c r="N8" s="207">
        <v>37.140093146410095</v>
      </c>
      <c r="O8" s="207">
        <v>33.941761442985801</v>
      </c>
      <c r="P8" s="207">
        <v>28.272553617199179</v>
      </c>
      <c r="Q8" s="207">
        <v>52.118118530781167</v>
      </c>
    </row>
    <row r="9" spans="2:17" ht="15" customHeight="1" thickTop="1" thickBot="1" x14ac:dyDescent="0.35">
      <c r="B9" s="176" t="s">
        <v>63</v>
      </c>
      <c r="C9" s="177" t="s">
        <v>122</v>
      </c>
      <c r="D9" s="206">
        <v>136.35775596689723</v>
      </c>
      <c r="E9" s="206">
        <v>133.77195612985832</v>
      </c>
      <c r="F9" s="206">
        <v>120.20898180133834</v>
      </c>
      <c r="G9" s="206">
        <v>106.28841651874687</v>
      </c>
      <c r="H9" s="206">
        <v>98.369409814614826</v>
      </c>
      <c r="I9" s="206">
        <v>96.029150869682624</v>
      </c>
      <c r="J9" s="206">
        <v>86.904296673576994</v>
      </c>
      <c r="K9" s="206">
        <v>83.291963616717879</v>
      </c>
      <c r="L9" s="206">
        <v>79.488619637674958</v>
      </c>
      <c r="M9" s="206">
        <v>72.256851349467624</v>
      </c>
      <c r="N9" s="206">
        <v>59.26571429416726</v>
      </c>
      <c r="O9" s="206">
        <v>54.205984357663432</v>
      </c>
      <c r="P9" s="206">
        <v>50.537419846951622</v>
      </c>
      <c r="Q9" s="206">
        <v>59.201363319236641</v>
      </c>
    </row>
    <row r="10" spans="2:17" ht="15" customHeight="1" thickTop="1" x14ac:dyDescent="0.3">
      <c r="B10" s="48" t="s">
        <v>62</v>
      </c>
      <c r="C10" s="47" t="s">
        <v>118</v>
      </c>
      <c r="D10" s="200">
        <v>0</v>
      </c>
      <c r="E10" s="200">
        <v>0</v>
      </c>
      <c r="F10" s="200">
        <v>0</v>
      </c>
      <c r="G10" s="200">
        <v>0</v>
      </c>
      <c r="H10" s="200">
        <v>0</v>
      </c>
      <c r="I10" s="200">
        <v>0</v>
      </c>
      <c r="J10" s="200">
        <v>0</v>
      </c>
      <c r="K10" s="200">
        <v>0</v>
      </c>
      <c r="L10" s="200">
        <v>42.731990310859906</v>
      </c>
      <c r="M10" s="200">
        <v>30.079378280177639</v>
      </c>
      <c r="N10" s="200">
        <v>22.19279773920065</v>
      </c>
      <c r="O10" s="200">
        <v>0</v>
      </c>
      <c r="P10" s="201">
        <v>0</v>
      </c>
      <c r="Q10" s="169">
        <v>0</v>
      </c>
    </row>
    <row r="11" spans="2:17" ht="15" customHeight="1" x14ac:dyDescent="0.3">
      <c r="B11" s="49" t="s">
        <v>61</v>
      </c>
      <c r="C11" s="43" t="s">
        <v>118</v>
      </c>
      <c r="D11" s="200">
        <v>0</v>
      </c>
      <c r="E11" s="200">
        <v>0</v>
      </c>
      <c r="F11" s="200">
        <v>0</v>
      </c>
      <c r="G11" s="200">
        <v>0</v>
      </c>
      <c r="H11" s="200">
        <v>0</v>
      </c>
      <c r="I11" s="200">
        <v>0</v>
      </c>
      <c r="J11" s="200">
        <v>0</v>
      </c>
      <c r="K11" s="200">
        <v>0</v>
      </c>
      <c r="L11" s="200">
        <v>68.148525530694215</v>
      </c>
      <c r="M11" s="200">
        <v>69.730177854274245</v>
      </c>
      <c r="N11" s="200">
        <v>55.386836386215471</v>
      </c>
      <c r="O11" s="200">
        <v>45.202896444447205</v>
      </c>
      <c r="P11" s="200">
        <v>37.098778527317194</v>
      </c>
      <c r="Q11" s="169">
        <v>64.863908444582435</v>
      </c>
    </row>
    <row r="12" spans="2:17" ht="15" customHeight="1" x14ac:dyDescent="0.3">
      <c r="B12" s="49" t="s">
        <v>60</v>
      </c>
      <c r="C12" s="43" t="s">
        <v>118</v>
      </c>
      <c r="D12" s="200">
        <v>0</v>
      </c>
      <c r="E12" s="200">
        <v>0</v>
      </c>
      <c r="F12" s="200">
        <v>80.00162499999999</v>
      </c>
      <c r="G12" s="200">
        <v>78.34408333333333</v>
      </c>
      <c r="H12" s="200">
        <v>67.251458333333332</v>
      </c>
      <c r="I12" s="200">
        <v>72.182101245480112</v>
      </c>
      <c r="J12" s="200">
        <v>70.857111289674577</v>
      </c>
      <c r="K12" s="200">
        <v>66.279208517476903</v>
      </c>
      <c r="L12" s="200">
        <v>55.158035355564486</v>
      </c>
      <c r="M12" s="200">
        <v>59.551908396946558</v>
      </c>
      <c r="N12" s="200">
        <v>48.295942145439909</v>
      </c>
      <c r="O12" s="200">
        <v>37.159285068394588</v>
      </c>
      <c r="P12" s="200">
        <v>31.568581543249977</v>
      </c>
      <c r="Q12" s="169">
        <v>65.938020403914223</v>
      </c>
    </row>
    <row r="13" spans="2:17" ht="15" customHeight="1" x14ac:dyDescent="0.3">
      <c r="B13" s="49" t="s">
        <v>59</v>
      </c>
      <c r="C13" s="43" t="s">
        <v>118</v>
      </c>
      <c r="D13" s="200">
        <v>0</v>
      </c>
      <c r="E13" s="200">
        <v>0</v>
      </c>
      <c r="F13" s="200">
        <v>59.742450980392157</v>
      </c>
      <c r="G13" s="200">
        <v>64.177901960784311</v>
      </c>
      <c r="H13" s="200">
        <v>55.504392156862757</v>
      </c>
      <c r="I13" s="200">
        <v>76.292481056926377</v>
      </c>
      <c r="J13" s="200">
        <v>53.54769679300292</v>
      </c>
      <c r="K13" s="200">
        <v>59.568435374149651</v>
      </c>
      <c r="L13" s="200">
        <v>71.632964042759966</v>
      </c>
      <c r="M13" s="200">
        <v>55.345247813411071</v>
      </c>
      <c r="N13" s="200">
        <v>49.711622934888247</v>
      </c>
      <c r="O13" s="200">
        <v>0</v>
      </c>
      <c r="P13" s="200">
        <v>0</v>
      </c>
      <c r="Q13" s="169">
        <v>0</v>
      </c>
    </row>
    <row r="14" spans="2:17" ht="15" customHeight="1" x14ac:dyDescent="0.3">
      <c r="B14" s="49" t="s">
        <v>58</v>
      </c>
      <c r="C14" s="43" t="s">
        <v>118</v>
      </c>
      <c r="D14" s="200">
        <v>0</v>
      </c>
      <c r="E14" s="200">
        <v>0</v>
      </c>
      <c r="F14" s="200">
        <v>66.273358490566054</v>
      </c>
      <c r="G14" s="200">
        <v>49.632773584905649</v>
      </c>
      <c r="H14" s="200">
        <v>55.419509433962261</v>
      </c>
      <c r="I14" s="200">
        <v>57.334096546460607</v>
      </c>
      <c r="J14" s="200">
        <v>55.682777671937508</v>
      </c>
      <c r="K14" s="200">
        <v>44.33558773099638</v>
      </c>
      <c r="L14" s="200">
        <v>56.92076586016384</v>
      </c>
      <c r="M14" s="200">
        <v>50.586949895218133</v>
      </c>
      <c r="N14" s="200">
        <v>44.517831967993914</v>
      </c>
      <c r="O14" s="200">
        <v>0</v>
      </c>
      <c r="P14" s="200">
        <v>0</v>
      </c>
      <c r="Q14" s="200">
        <v>0</v>
      </c>
    </row>
    <row r="15" spans="2:17" ht="15" customHeight="1" thickBot="1" x14ac:dyDescent="0.35">
      <c r="B15" s="50" t="s">
        <v>57</v>
      </c>
      <c r="C15" s="46" t="s">
        <v>118</v>
      </c>
      <c r="D15" s="199">
        <v>0</v>
      </c>
      <c r="E15" s="199">
        <v>0</v>
      </c>
      <c r="F15" s="199">
        <v>0</v>
      </c>
      <c r="G15" s="199">
        <v>55.362862499999999</v>
      </c>
      <c r="H15" s="199">
        <v>33.834425000000003</v>
      </c>
      <c r="I15" s="199">
        <v>42.330107526881719</v>
      </c>
      <c r="J15" s="199">
        <v>36.378769692423106</v>
      </c>
      <c r="K15" s="199">
        <v>48.516066516629159</v>
      </c>
      <c r="L15" s="199">
        <v>47.961552888222052</v>
      </c>
      <c r="M15" s="199">
        <v>38.431876543209867</v>
      </c>
      <c r="N15" s="199">
        <v>25.860666666666667</v>
      </c>
      <c r="O15" s="199">
        <v>23.14414771375003</v>
      </c>
      <c r="P15" s="199">
        <v>19.366513328785373</v>
      </c>
      <c r="Q15" s="199">
        <v>33.7525814471243</v>
      </c>
    </row>
    <row r="16" spans="2:17" ht="15" customHeight="1" x14ac:dyDescent="0.3">
      <c r="B16" s="48" t="s">
        <v>56</v>
      </c>
      <c r="C16" s="47" t="s">
        <v>119</v>
      </c>
      <c r="D16" s="200">
        <v>194.0321732101616</v>
      </c>
      <c r="E16" s="200">
        <v>206.65429099307161</v>
      </c>
      <c r="F16" s="200">
        <v>192.84636416869924</v>
      </c>
      <c r="G16" s="200">
        <v>170.62902578809772</v>
      </c>
      <c r="H16" s="200">
        <v>113.25496235297373</v>
      </c>
      <c r="I16" s="200">
        <v>106.43553216994398</v>
      </c>
      <c r="J16" s="200">
        <v>104.76403086813787</v>
      </c>
      <c r="K16" s="200">
        <v>96.563386408309029</v>
      </c>
      <c r="L16" s="200">
        <v>105.90062922341502</v>
      </c>
      <c r="M16" s="200">
        <v>98.067065192083803</v>
      </c>
      <c r="N16" s="200">
        <v>108.58292075736325</v>
      </c>
      <c r="O16" s="200">
        <v>79.438616656306635</v>
      </c>
      <c r="P16" s="200">
        <v>83.335137349225619</v>
      </c>
      <c r="Q16" s="200">
        <v>88.489902669501532</v>
      </c>
    </row>
    <row r="17" spans="2:17" ht="15" customHeight="1" x14ac:dyDescent="0.3">
      <c r="B17" s="49" t="s">
        <v>55</v>
      </c>
      <c r="C17" s="43" t="s">
        <v>119</v>
      </c>
      <c r="D17" s="200">
        <v>73.887088607594933</v>
      </c>
      <c r="E17" s="200">
        <v>73.274620253164557</v>
      </c>
      <c r="F17" s="200">
        <v>48.011216180719728</v>
      </c>
      <c r="G17" s="200">
        <v>52.968360914105595</v>
      </c>
      <c r="H17" s="200">
        <v>53.159062253743109</v>
      </c>
      <c r="I17" s="200">
        <v>38.294751402248664</v>
      </c>
      <c r="J17" s="200">
        <v>27.211598984771573</v>
      </c>
      <c r="K17" s="200">
        <v>0</v>
      </c>
      <c r="L17" s="200">
        <v>0</v>
      </c>
      <c r="M17" s="200">
        <v>0</v>
      </c>
      <c r="N17" s="200">
        <v>0</v>
      </c>
      <c r="O17" s="200">
        <v>0</v>
      </c>
      <c r="P17" s="200">
        <v>0</v>
      </c>
      <c r="Q17" s="200">
        <v>0</v>
      </c>
    </row>
    <row r="18" spans="2:17" ht="15" customHeight="1" x14ac:dyDescent="0.3">
      <c r="B18" s="49" t="s">
        <v>54</v>
      </c>
      <c r="C18" s="43" t="s">
        <v>119</v>
      </c>
      <c r="D18" s="200">
        <v>101.66288157894736</v>
      </c>
      <c r="E18" s="200">
        <v>90.499000000000009</v>
      </c>
      <c r="F18" s="200">
        <v>52.90334210526315</v>
      </c>
      <c r="G18" s="200">
        <v>35.792219251336903</v>
      </c>
      <c r="H18" s="200">
        <v>42.283141711229945</v>
      </c>
      <c r="I18" s="200">
        <v>42.266009526329718</v>
      </c>
      <c r="J18" s="200">
        <v>25.50171122994653</v>
      </c>
      <c r="K18" s="200">
        <v>0</v>
      </c>
      <c r="L18" s="200">
        <v>0</v>
      </c>
      <c r="M18" s="200">
        <v>0</v>
      </c>
      <c r="N18" s="200">
        <v>0</v>
      </c>
      <c r="O18" s="200">
        <v>0</v>
      </c>
      <c r="P18" s="200">
        <v>0</v>
      </c>
      <c r="Q18" s="200">
        <v>0</v>
      </c>
    </row>
    <row r="19" spans="2:17" ht="15" customHeight="1" x14ac:dyDescent="0.3">
      <c r="B19" s="49" t="s">
        <v>53</v>
      </c>
      <c r="C19" s="43" t="s">
        <v>119</v>
      </c>
      <c r="D19" s="200">
        <v>0</v>
      </c>
      <c r="E19" s="200">
        <v>0</v>
      </c>
      <c r="F19" s="200">
        <v>0</v>
      </c>
      <c r="G19" s="200">
        <v>0</v>
      </c>
      <c r="H19" s="200">
        <v>0</v>
      </c>
      <c r="I19" s="200">
        <v>0</v>
      </c>
      <c r="J19" s="200">
        <v>0</v>
      </c>
      <c r="K19" s="200">
        <v>0</v>
      </c>
      <c r="L19" s="200">
        <v>0</v>
      </c>
      <c r="M19" s="200">
        <v>57.330363636363622</v>
      </c>
      <c r="N19" s="200">
        <v>52.058127272727276</v>
      </c>
      <c r="O19" s="200">
        <v>0</v>
      </c>
      <c r="P19" s="200">
        <v>0</v>
      </c>
      <c r="Q19" s="200">
        <v>0</v>
      </c>
    </row>
    <row r="20" spans="2:17" ht="15" customHeight="1" x14ac:dyDescent="0.3">
      <c r="B20" s="49" t="s">
        <v>52</v>
      </c>
      <c r="C20" s="43" t="s">
        <v>119</v>
      </c>
      <c r="D20" s="200">
        <v>0</v>
      </c>
      <c r="E20" s="200">
        <v>0</v>
      </c>
      <c r="F20" s="200">
        <v>0</v>
      </c>
      <c r="G20" s="200">
        <v>0</v>
      </c>
      <c r="H20" s="200">
        <v>0</v>
      </c>
      <c r="I20" s="200">
        <v>0</v>
      </c>
      <c r="J20" s="200">
        <v>0</v>
      </c>
      <c r="K20" s="200">
        <v>0</v>
      </c>
      <c r="L20" s="200">
        <v>0</v>
      </c>
      <c r="M20" s="200">
        <v>0</v>
      </c>
      <c r="N20" s="200">
        <v>47.994421693967233</v>
      </c>
      <c r="O20" s="200">
        <v>41.290686077541643</v>
      </c>
      <c r="P20" s="200">
        <v>5.1726001770636145</v>
      </c>
      <c r="Q20" s="200">
        <v>0.85843988035018803</v>
      </c>
    </row>
    <row r="21" spans="2:17" ht="15" customHeight="1" x14ac:dyDescent="0.3">
      <c r="B21" s="49" t="s">
        <v>51</v>
      </c>
      <c r="C21" s="43" t="s">
        <v>119</v>
      </c>
      <c r="D21" s="200">
        <v>0</v>
      </c>
      <c r="E21" s="200">
        <v>0</v>
      </c>
      <c r="F21" s="200">
        <v>0</v>
      </c>
      <c r="G21" s="200">
        <v>0</v>
      </c>
      <c r="H21" s="200">
        <v>0</v>
      </c>
      <c r="I21" s="200">
        <v>0</v>
      </c>
      <c r="J21" s="200">
        <v>0</v>
      </c>
      <c r="K21" s="200">
        <v>0</v>
      </c>
      <c r="L21" s="200">
        <v>0</v>
      </c>
      <c r="M21" s="200">
        <v>36.734873524451942</v>
      </c>
      <c r="N21" s="200">
        <v>37.052182124789212</v>
      </c>
      <c r="O21" s="200">
        <v>54.9599616330716</v>
      </c>
      <c r="P21" s="200">
        <v>7.4661129226327789</v>
      </c>
      <c r="Q21" s="200">
        <v>8.9047165598174747</v>
      </c>
    </row>
    <row r="22" spans="2:17" ht="15" customHeight="1" x14ac:dyDescent="0.3">
      <c r="B22" s="49" t="s">
        <v>50</v>
      </c>
      <c r="C22" s="43" t="s">
        <v>119</v>
      </c>
      <c r="D22" s="200">
        <v>172.94996621621621</v>
      </c>
      <c r="E22" s="200">
        <v>179.66498648648647</v>
      </c>
      <c r="F22" s="200">
        <v>141.35604054054048</v>
      </c>
      <c r="G22" s="200">
        <v>117.32472165094671</v>
      </c>
      <c r="H22" s="200">
        <v>118.67231402028224</v>
      </c>
      <c r="I22" s="200">
        <v>0</v>
      </c>
      <c r="J22" s="200">
        <v>0</v>
      </c>
      <c r="K22" s="200">
        <v>0</v>
      </c>
      <c r="L22" s="200">
        <v>0</v>
      </c>
      <c r="M22" s="200">
        <v>0</v>
      </c>
      <c r="N22" s="200">
        <v>0</v>
      </c>
      <c r="O22" s="200">
        <v>0</v>
      </c>
      <c r="P22" s="200">
        <v>0</v>
      </c>
      <c r="Q22" s="200">
        <v>0</v>
      </c>
    </row>
    <row r="23" spans="2:17" ht="15" customHeight="1" x14ac:dyDescent="0.3">
      <c r="B23" s="49" t="s">
        <v>49</v>
      </c>
      <c r="C23" s="43" t="s">
        <v>119</v>
      </c>
      <c r="D23" s="200">
        <v>0</v>
      </c>
      <c r="E23" s="200">
        <v>0</v>
      </c>
      <c r="F23" s="200">
        <v>0</v>
      </c>
      <c r="G23" s="200">
        <v>0</v>
      </c>
      <c r="H23" s="200">
        <v>0</v>
      </c>
      <c r="I23" s="200">
        <v>0</v>
      </c>
      <c r="J23" s="200">
        <v>0</v>
      </c>
      <c r="K23" s="200">
        <v>0</v>
      </c>
      <c r="L23" s="200">
        <v>0</v>
      </c>
      <c r="M23" s="200">
        <v>0</v>
      </c>
      <c r="N23" s="200">
        <v>29.876918174866166</v>
      </c>
      <c r="O23" s="200">
        <v>32.787212767259227</v>
      </c>
      <c r="P23" s="200">
        <v>37.483615748087466</v>
      </c>
      <c r="Q23" s="200">
        <v>35.563789587212362</v>
      </c>
    </row>
    <row r="24" spans="2:17" ht="15" customHeight="1" x14ac:dyDescent="0.3">
      <c r="B24" s="49" t="s">
        <v>48</v>
      </c>
      <c r="C24" s="43" t="s">
        <v>119</v>
      </c>
      <c r="D24" s="200">
        <v>0</v>
      </c>
      <c r="E24" s="200">
        <v>0</v>
      </c>
      <c r="F24" s="200">
        <v>0</v>
      </c>
      <c r="G24" s="200">
        <v>0</v>
      </c>
      <c r="H24" s="200">
        <v>41.897499484581623</v>
      </c>
      <c r="I24" s="200">
        <v>49.997397896853819</v>
      </c>
      <c r="J24" s="200">
        <v>53.420322836729298</v>
      </c>
      <c r="K24" s="200">
        <v>53.273108700126436</v>
      </c>
      <c r="L24" s="200">
        <v>51.844929581605939</v>
      </c>
      <c r="M24" s="200">
        <v>46.61811178736292</v>
      </c>
      <c r="N24" s="200">
        <v>29.762426861897623</v>
      </c>
      <c r="O24" s="200">
        <v>0</v>
      </c>
      <c r="P24" s="200">
        <v>0</v>
      </c>
      <c r="Q24" s="200">
        <v>0</v>
      </c>
    </row>
    <row r="25" spans="2:17" ht="15" customHeight="1" x14ac:dyDescent="0.3">
      <c r="B25" s="49" t="s">
        <v>47</v>
      </c>
      <c r="C25" s="43" t="s">
        <v>119</v>
      </c>
      <c r="D25" s="200">
        <v>140.41541176470588</v>
      </c>
      <c r="E25" s="200">
        <v>135.96839411764699</v>
      </c>
      <c r="F25" s="200">
        <v>100.75484117647059</v>
      </c>
      <c r="G25" s="200">
        <v>92.812573166096541</v>
      </c>
      <c r="H25" s="200">
        <v>84.080675028506278</v>
      </c>
      <c r="I25" s="200">
        <v>61.436279687269526</v>
      </c>
      <c r="J25" s="200">
        <v>59.615908116023498</v>
      </c>
      <c r="K25" s="200">
        <v>53.456485088334212</v>
      </c>
      <c r="L25" s="200">
        <v>75.188531160341924</v>
      </c>
      <c r="M25" s="200">
        <v>72.953042089384482</v>
      </c>
      <c r="N25" s="200">
        <v>47.041063924237939</v>
      </c>
      <c r="O25" s="200">
        <v>42.116683703989146</v>
      </c>
      <c r="P25" s="200">
        <v>36.710710202400918</v>
      </c>
      <c r="Q25" s="200">
        <v>39.543590406874266</v>
      </c>
    </row>
    <row r="26" spans="2:17" ht="15" customHeight="1" x14ac:dyDescent="0.3">
      <c r="B26" s="49" t="s">
        <v>46</v>
      </c>
      <c r="C26" s="43" t="s">
        <v>119</v>
      </c>
      <c r="D26" s="200">
        <v>0</v>
      </c>
      <c r="E26" s="200">
        <v>0</v>
      </c>
      <c r="F26" s="200">
        <v>0</v>
      </c>
      <c r="G26" s="200">
        <v>0</v>
      </c>
      <c r="H26" s="200">
        <v>45.02339442706004</v>
      </c>
      <c r="I26" s="200">
        <v>45.253057924139952</v>
      </c>
      <c r="J26" s="200">
        <v>51.264738312261102</v>
      </c>
      <c r="K26" s="200">
        <v>63.667083210820358</v>
      </c>
      <c r="L26" s="200">
        <v>60.291620111731852</v>
      </c>
      <c r="M26" s="200">
        <v>53.741928844457505</v>
      </c>
      <c r="N26" s="200">
        <v>46.352190532196396</v>
      </c>
      <c r="O26" s="200">
        <v>36</v>
      </c>
      <c r="P26" s="200">
        <v>0</v>
      </c>
      <c r="Q26" s="200">
        <v>0</v>
      </c>
    </row>
    <row r="27" spans="2:17" ht="15" customHeight="1" x14ac:dyDescent="0.3">
      <c r="B27" s="49" t="s">
        <v>300</v>
      </c>
      <c r="C27" s="43" t="s">
        <v>119</v>
      </c>
      <c r="D27" s="262">
        <v>158.25763680387411</v>
      </c>
      <c r="E27" s="262">
        <v>151.45082808716708</v>
      </c>
      <c r="F27" s="262">
        <v>115.93182808716708</v>
      </c>
      <c r="G27" s="262">
        <v>114.13569960221052</v>
      </c>
      <c r="H27" s="262">
        <v>117.54051846116877</v>
      </c>
      <c r="I27" s="262">
        <v>102.71639340332707</v>
      </c>
      <c r="J27" s="262">
        <v>109.27483021049083</v>
      </c>
      <c r="K27" s="262">
        <v>99.156595201079853</v>
      </c>
      <c r="L27" s="262">
        <v>94.876678155655711</v>
      </c>
      <c r="M27" s="262">
        <v>77.906890983152167</v>
      </c>
      <c r="N27" s="262">
        <v>60.700036212640619</v>
      </c>
      <c r="O27" s="262">
        <v>54.262176126105174</v>
      </c>
      <c r="P27" s="262">
        <v>45.347559819683987</v>
      </c>
      <c r="Q27" s="262">
        <v>38.945209702326473</v>
      </c>
    </row>
    <row r="28" spans="2:17" ht="15" customHeight="1" x14ac:dyDescent="0.3">
      <c r="B28" s="49" t="s">
        <v>45</v>
      </c>
      <c r="C28" s="43" t="s">
        <v>119</v>
      </c>
      <c r="D28" s="200">
        <v>0</v>
      </c>
      <c r="E28" s="200">
        <v>0</v>
      </c>
      <c r="F28" s="200">
        <v>0</v>
      </c>
      <c r="G28" s="200">
        <v>0</v>
      </c>
      <c r="H28" s="200">
        <v>0</v>
      </c>
      <c r="I28" s="200">
        <v>0</v>
      </c>
      <c r="J28" s="200">
        <v>0</v>
      </c>
      <c r="K28" s="200">
        <v>0</v>
      </c>
      <c r="L28" s="200">
        <v>0</v>
      </c>
      <c r="M28" s="200">
        <v>0</v>
      </c>
      <c r="N28" s="200">
        <v>59.406221794331771</v>
      </c>
      <c r="O28" s="200">
        <v>48.204814633886066</v>
      </c>
      <c r="P28" s="200">
        <v>49.649547709454033</v>
      </c>
      <c r="Q28" s="200">
        <v>44.827308238123216</v>
      </c>
    </row>
    <row r="29" spans="2:17" ht="15" customHeight="1" x14ac:dyDescent="0.3">
      <c r="B29" s="49" t="s">
        <v>44</v>
      </c>
      <c r="C29" s="43" t="s">
        <v>119</v>
      </c>
      <c r="D29" s="200">
        <v>0</v>
      </c>
      <c r="E29" s="200">
        <v>0</v>
      </c>
      <c r="F29" s="200">
        <v>0</v>
      </c>
      <c r="G29" s="200">
        <v>0</v>
      </c>
      <c r="H29" s="200">
        <v>0</v>
      </c>
      <c r="I29" s="200">
        <v>0</v>
      </c>
      <c r="J29" s="200">
        <v>0</v>
      </c>
      <c r="K29" s="200">
        <v>0</v>
      </c>
      <c r="L29" s="200">
        <v>0</v>
      </c>
      <c r="M29" s="200">
        <v>0</v>
      </c>
      <c r="N29" s="200">
        <v>43.697599396074487</v>
      </c>
      <c r="O29" s="200">
        <v>28.760526663386266</v>
      </c>
      <c r="P29" s="200">
        <v>23.836065048791276</v>
      </c>
      <c r="Q29" s="200">
        <v>26.731826163300916</v>
      </c>
    </row>
    <row r="30" spans="2:17" ht="15" customHeight="1" x14ac:dyDescent="0.3">
      <c r="B30" s="49" t="s">
        <v>43</v>
      </c>
      <c r="C30" s="43" t="s">
        <v>119</v>
      </c>
      <c r="D30" s="200">
        <v>0</v>
      </c>
      <c r="E30" s="200">
        <v>0</v>
      </c>
      <c r="F30" s="200">
        <v>0</v>
      </c>
      <c r="G30" s="200">
        <v>0</v>
      </c>
      <c r="H30" s="200">
        <v>0</v>
      </c>
      <c r="I30" s="200">
        <v>0</v>
      </c>
      <c r="J30" s="200">
        <v>0</v>
      </c>
      <c r="K30" s="200">
        <v>0</v>
      </c>
      <c r="L30" s="200">
        <v>0</v>
      </c>
      <c r="M30" s="200">
        <v>78.050024498886415</v>
      </c>
      <c r="N30" s="200">
        <v>72.871416481069033</v>
      </c>
      <c r="O30" s="200">
        <v>62.399722519520004</v>
      </c>
      <c r="P30" s="200">
        <v>36.374496827340735</v>
      </c>
      <c r="Q30" s="200">
        <v>27.452118942819315</v>
      </c>
    </row>
    <row r="31" spans="2:17" ht="15" customHeight="1" x14ac:dyDescent="0.3">
      <c r="B31" s="49" t="s">
        <v>42</v>
      </c>
      <c r="C31" s="43" t="s">
        <v>119</v>
      </c>
      <c r="D31" s="200">
        <v>95.355557189542481</v>
      </c>
      <c r="E31" s="200">
        <v>99.129158496732032</v>
      </c>
      <c r="F31" s="200">
        <v>70.587895424836589</v>
      </c>
      <c r="G31" s="200">
        <v>61.90279004180028</v>
      </c>
      <c r="H31" s="200">
        <v>15.32236230253991</v>
      </c>
      <c r="I31" s="200">
        <v>-20.565598110507867</v>
      </c>
      <c r="J31" s="200">
        <v>4.6392483217091591</v>
      </c>
      <c r="K31" s="200">
        <v>25.216038796004117</v>
      </c>
      <c r="L31" s="200">
        <v>0.91950115971383106</v>
      </c>
      <c r="M31" s="200">
        <v>8.7579526916802646</v>
      </c>
      <c r="N31" s="200">
        <v>1.3691089916034791</v>
      </c>
      <c r="O31" s="200">
        <v>-1.0368878804666886</v>
      </c>
      <c r="P31" s="200">
        <v>-1.7499249410619859</v>
      </c>
      <c r="Q31" s="200">
        <v>-3.3066937813946962</v>
      </c>
    </row>
    <row r="32" spans="2:17" ht="15" customHeight="1" x14ac:dyDescent="0.3">
      <c r="B32" s="49" t="s">
        <v>41</v>
      </c>
      <c r="C32" s="43" t="s">
        <v>119</v>
      </c>
      <c r="D32" s="200">
        <v>0</v>
      </c>
      <c r="E32" s="200">
        <v>0</v>
      </c>
      <c r="F32" s="200">
        <v>0</v>
      </c>
      <c r="G32" s="200">
        <v>45.736887570912842</v>
      </c>
      <c r="H32" s="200">
        <v>46.494675256376553</v>
      </c>
      <c r="I32" s="200">
        <v>77.595145127850728</v>
      </c>
      <c r="J32" s="200">
        <v>41.752345369730477</v>
      </c>
      <c r="K32" s="200">
        <v>43.760845235900234</v>
      </c>
      <c r="L32" s="200">
        <v>48.571982333519138</v>
      </c>
      <c r="M32" s="200">
        <v>0</v>
      </c>
      <c r="N32" s="200">
        <v>0</v>
      </c>
      <c r="O32" s="200">
        <v>0</v>
      </c>
      <c r="P32" s="200">
        <v>0</v>
      </c>
      <c r="Q32" s="200">
        <v>0</v>
      </c>
    </row>
    <row r="33" spans="2:17" ht="15" customHeight="1" x14ac:dyDescent="0.3">
      <c r="B33" s="49" t="s">
        <v>40</v>
      </c>
      <c r="C33" s="43" t="s">
        <v>119</v>
      </c>
      <c r="D33" s="200">
        <v>0</v>
      </c>
      <c r="E33" s="200">
        <v>0</v>
      </c>
      <c r="F33" s="200">
        <v>0</v>
      </c>
      <c r="G33" s="200">
        <v>74.782056871098789</v>
      </c>
      <c r="H33" s="200">
        <v>75.514128603982954</v>
      </c>
      <c r="I33" s="200">
        <v>53.499712672149023</v>
      </c>
      <c r="J33" s="200">
        <v>65.062829403606102</v>
      </c>
      <c r="K33" s="200">
        <v>93.221203409992071</v>
      </c>
      <c r="L33" s="200">
        <v>47.951021015067397</v>
      </c>
      <c r="M33" s="200">
        <v>49.293164179104473</v>
      </c>
      <c r="N33" s="200">
        <v>49.22117412935323</v>
      </c>
      <c r="O33" s="200">
        <v>52.599718890779855</v>
      </c>
      <c r="P33" s="200">
        <v>52.046350986084697</v>
      </c>
      <c r="Q33" s="200">
        <v>54.6062548145145</v>
      </c>
    </row>
    <row r="34" spans="2:17" ht="15" customHeight="1" x14ac:dyDescent="0.3">
      <c r="B34" s="49" t="s">
        <v>39</v>
      </c>
      <c r="C34" s="43" t="s">
        <v>119</v>
      </c>
      <c r="D34" s="200">
        <v>124.25288505747127</v>
      </c>
      <c r="E34" s="200">
        <v>134.57232375478929</v>
      </c>
      <c r="F34" s="200">
        <v>83.085509652326493</v>
      </c>
      <c r="G34" s="200">
        <v>100.38984395166023</v>
      </c>
      <c r="H34" s="200">
        <v>92.311474832805359</v>
      </c>
      <c r="I34" s="200">
        <v>103.11438741451343</v>
      </c>
      <c r="J34" s="200">
        <v>113.84843932253999</v>
      </c>
      <c r="K34" s="200">
        <v>144.55045739057914</v>
      </c>
      <c r="L34" s="200">
        <v>127.97659278611157</v>
      </c>
      <c r="M34" s="200">
        <v>83.018902140173168</v>
      </c>
      <c r="N34" s="200">
        <v>96.280864471258198</v>
      </c>
      <c r="O34" s="200">
        <v>87.593615903278305</v>
      </c>
      <c r="P34" s="200">
        <v>79.028474572772339</v>
      </c>
      <c r="Q34" s="200">
        <v>74.805453346758711</v>
      </c>
    </row>
    <row r="35" spans="2:17" ht="15" customHeight="1" x14ac:dyDescent="0.3">
      <c r="B35" s="49" t="s">
        <v>38</v>
      </c>
      <c r="C35" s="43" t="s">
        <v>119</v>
      </c>
      <c r="D35" s="200">
        <v>0</v>
      </c>
      <c r="E35" s="200">
        <v>0</v>
      </c>
      <c r="F35" s="200">
        <v>0</v>
      </c>
      <c r="G35" s="200">
        <v>0</v>
      </c>
      <c r="H35" s="200">
        <v>0</v>
      </c>
      <c r="I35" s="200">
        <v>0</v>
      </c>
      <c r="J35" s="200">
        <v>0</v>
      </c>
      <c r="K35" s="200">
        <v>0</v>
      </c>
      <c r="L35" s="200">
        <v>0</v>
      </c>
      <c r="M35" s="200">
        <v>0</v>
      </c>
      <c r="N35" s="200">
        <v>30.432610920474378</v>
      </c>
      <c r="O35" s="200">
        <v>27.518565100260084</v>
      </c>
      <c r="P35" s="200">
        <v>27.542082862941577</v>
      </c>
      <c r="Q35" s="200">
        <v>27.406436668116985</v>
      </c>
    </row>
    <row r="36" spans="2:17" ht="15" customHeight="1" x14ac:dyDescent="0.3">
      <c r="B36" s="49" t="s">
        <v>37</v>
      </c>
      <c r="C36" s="43" t="s">
        <v>119</v>
      </c>
      <c r="D36" s="200">
        <v>0</v>
      </c>
      <c r="E36" s="200">
        <v>0</v>
      </c>
      <c r="F36" s="200">
        <v>0</v>
      </c>
      <c r="G36" s="200">
        <v>0</v>
      </c>
      <c r="H36" s="200">
        <v>0</v>
      </c>
      <c r="I36" s="200">
        <v>0</v>
      </c>
      <c r="J36" s="200">
        <v>0</v>
      </c>
      <c r="K36" s="200">
        <v>0</v>
      </c>
      <c r="L36" s="200">
        <v>0</v>
      </c>
      <c r="M36" s="200">
        <v>0</v>
      </c>
      <c r="N36" s="200">
        <v>37.720810481413771</v>
      </c>
      <c r="O36" s="200">
        <v>31.084292355569996</v>
      </c>
      <c r="P36" s="200">
        <v>31.093916991859363</v>
      </c>
      <c r="Q36" s="200">
        <v>28.612571774817383</v>
      </c>
    </row>
    <row r="37" spans="2:17" ht="15" customHeight="1" x14ac:dyDescent="0.3">
      <c r="B37" s="49" t="s">
        <v>36</v>
      </c>
      <c r="C37" s="43" t="s">
        <v>119</v>
      </c>
      <c r="D37" s="200">
        <v>0</v>
      </c>
      <c r="E37" s="200">
        <v>0</v>
      </c>
      <c r="F37" s="200">
        <v>0</v>
      </c>
      <c r="G37" s="200">
        <v>0</v>
      </c>
      <c r="H37" s="200">
        <v>0</v>
      </c>
      <c r="I37" s="200">
        <v>0</v>
      </c>
      <c r="J37" s="200">
        <v>0</v>
      </c>
      <c r="K37" s="200">
        <v>0</v>
      </c>
      <c r="L37" s="200">
        <v>0</v>
      </c>
      <c r="M37" s="200">
        <v>0</v>
      </c>
      <c r="N37" s="200">
        <v>79.906682981927716</v>
      </c>
      <c r="O37" s="200">
        <v>74.554360355607201</v>
      </c>
      <c r="P37" s="200">
        <v>74.742605714500172</v>
      </c>
      <c r="Q37" s="200">
        <v>121.32408354978357</v>
      </c>
    </row>
    <row r="38" spans="2:17" ht="15" customHeight="1" x14ac:dyDescent="0.3">
      <c r="B38" s="49" t="s">
        <v>35</v>
      </c>
      <c r="C38" s="43" t="s">
        <v>119</v>
      </c>
      <c r="D38" s="200">
        <v>131.68373342354531</v>
      </c>
      <c r="E38" s="200">
        <v>132.7980703653586</v>
      </c>
      <c r="F38" s="200">
        <v>103.79926116373476</v>
      </c>
      <c r="G38" s="200">
        <v>93.922943064523892</v>
      </c>
      <c r="H38" s="200">
        <v>87.49623686760161</v>
      </c>
      <c r="I38" s="200">
        <v>88.265171593152488</v>
      </c>
      <c r="J38" s="200">
        <v>83.778109149928994</v>
      </c>
      <c r="K38" s="200">
        <v>92.772233683484288</v>
      </c>
      <c r="L38" s="200">
        <v>84.528713085591406</v>
      </c>
      <c r="M38" s="200">
        <v>71.761853459972883</v>
      </c>
      <c r="N38" s="200">
        <v>77.005168411192088</v>
      </c>
      <c r="O38" s="200">
        <v>70.151952431399124</v>
      </c>
      <c r="P38" s="200">
        <v>68.025192330952677</v>
      </c>
      <c r="Q38" s="200">
        <v>58.413967053812797</v>
      </c>
    </row>
    <row r="39" spans="2:17" ht="15" customHeight="1" x14ac:dyDescent="0.3">
      <c r="B39" s="49" t="s">
        <v>34</v>
      </c>
      <c r="C39" s="43" t="s">
        <v>119</v>
      </c>
      <c r="D39" s="200">
        <v>243.32991463414632</v>
      </c>
      <c r="E39" s="200">
        <v>225.11165853658537</v>
      </c>
      <c r="F39" s="200">
        <v>218.68452439024392</v>
      </c>
      <c r="G39" s="200">
        <v>196.66781707317071</v>
      </c>
      <c r="H39" s="200">
        <v>204.3460853658537</v>
      </c>
      <c r="I39" s="200">
        <v>210.80100601153231</v>
      </c>
      <c r="J39" s="200">
        <v>159.05632917911214</v>
      </c>
      <c r="K39" s="200">
        <v>147.02279351934826</v>
      </c>
      <c r="L39" s="200">
        <v>134.44552477083121</v>
      </c>
      <c r="M39" s="200">
        <v>119.04874035406263</v>
      </c>
      <c r="N39" s="200">
        <v>92.355061280072633</v>
      </c>
      <c r="O39" s="200">
        <v>96.775291553166085</v>
      </c>
      <c r="P39" s="200">
        <v>82.870520423938004</v>
      </c>
      <c r="Q39" s="200">
        <v>95.11409051087108</v>
      </c>
    </row>
    <row r="40" spans="2:17" ht="15" customHeight="1" x14ac:dyDescent="0.3">
      <c r="B40" s="49" t="s">
        <v>33</v>
      </c>
      <c r="C40" s="43" t="s">
        <v>119</v>
      </c>
      <c r="D40" s="200">
        <v>134.48344423076924</v>
      </c>
      <c r="E40" s="200">
        <v>134.48312307692305</v>
      </c>
      <c r="F40" s="200">
        <v>103.25709230769232</v>
      </c>
      <c r="G40" s="200">
        <v>77.563796874999994</v>
      </c>
      <c r="H40" s="200">
        <v>64.157861328125009</v>
      </c>
      <c r="I40" s="200">
        <v>55.408102827962416</v>
      </c>
      <c r="J40" s="200">
        <v>58.159217538996153</v>
      </c>
      <c r="K40" s="200">
        <v>68.098154612090099</v>
      </c>
      <c r="L40" s="200">
        <v>65.111602972189914</v>
      </c>
      <c r="M40" s="200">
        <v>51.831292648508629</v>
      </c>
      <c r="N40" s="200">
        <v>38.901374417660591</v>
      </c>
      <c r="O40" s="200">
        <v>34.651691502770866</v>
      </c>
      <c r="P40" s="200">
        <v>32.729421249260156</v>
      </c>
      <c r="Q40" s="200">
        <v>30.490179274433785</v>
      </c>
    </row>
    <row r="41" spans="2:17" ht="15" customHeight="1" x14ac:dyDescent="0.3">
      <c r="B41" s="49" t="s">
        <v>32</v>
      </c>
      <c r="C41" s="43" t="s">
        <v>119</v>
      </c>
      <c r="D41" s="200">
        <v>102.05743436293434</v>
      </c>
      <c r="E41" s="200">
        <v>103.40973745173747</v>
      </c>
      <c r="F41" s="200">
        <v>83.203961389961421</v>
      </c>
      <c r="G41" s="200">
        <v>71.504141176470569</v>
      </c>
      <c r="H41" s="200">
        <v>71.056366666666733</v>
      </c>
      <c r="I41" s="200">
        <v>82.369381578440098</v>
      </c>
      <c r="J41" s="200">
        <v>34.970249436692086</v>
      </c>
      <c r="K41" s="200">
        <v>9.2232222167992539</v>
      </c>
      <c r="L41" s="200">
        <v>8.7170060324463776</v>
      </c>
      <c r="M41" s="200">
        <v>9.4272368218248861</v>
      </c>
      <c r="N41" s="200">
        <v>9.8190062422934439</v>
      </c>
      <c r="O41" s="200">
        <v>2.3355359301294611</v>
      </c>
      <c r="P41" s="200">
        <v>10.649421595315447</v>
      </c>
      <c r="Q41" s="200">
        <v>28.94754392955079</v>
      </c>
    </row>
    <row r="42" spans="2:17" ht="15" customHeight="1" x14ac:dyDescent="0.3">
      <c r="B42" s="49" t="s">
        <v>31</v>
      </c>
      <c r="C42" s="43" t="s">
        <v>119</v>
      </c>
      <c r="D42" s="200">
        <v>0</v>
      </c>
      <c r="E42" s="200">
        <v>79.53292281879196</v>
      </c>
      <c r="F42" s="200">
        <v>49.204504260787225</v>
      </c>
      <c r="G42" s="200">
        <v>50.382297443527662</v>
      </c>
      <c r="H42" s="200">
        <v>55.980941431083473</v>
      </c>
      <c r="I42" s="200">
        <v>57.23947279486314</v>
      </c>
      <c r="J42" s="200">
        <v>56.575004196743329</v>
      </c>
      <c r="K42" s="200">
        <v>61.754828853934093</v>
      </c>
      <c r="L42" s="200">
        <v>61.769729729729725</v>
      </c>
      <c r="M42" s="200">
        <v>48.295940909853954</v>
      </c>
      <c r="N42" s="200">
        <v>37.213711599798565</v>
      </c>
      <c r="O42" s="200">
        <v>29.096150474996929</v>
      </c>
      <c r="P42" s="200">
        <v>27.713803617274774</v>
      </c>
      <c r="Q42" s="200">
        <v>31.746713233678545</v>
      </c>
    </row>
    <row r="43" spans="2:17" ht="15" customHeight="1" x14ac:dyDescent="0.3">
      <c r="B43" s="49" t="s">
        <v>30</v>
      </c>
      <c r="C43" s="43" t="s">
        <v>119</v>
      </c>
      <c r="D43" s="200">
        <v>129.17371297709923</v>
      </c>
      <c r="E43" s="200">
        <v>124.86372213740458</v>
      </c>
      <c r="F43" s="200">
        <v>99.072506870228992</v>
      </c>
      <c r="G43" s="200">
        <v>80.125466302673544</v>
      </c>
      <c r="H43" s="200">
        <v>86.134642895270616</v>
      </c>
      <c r="I43" s="200">
        <v>66.709213195259949</v>
      </c>
      <c r="J43" s="200">
        <v>59.889919846397689</v>
      </c>
      <c r="K43" s="200">
        <v>62.148872329401719</v>
      </c>
      <c r="L43" s="200">
        <v>43.59647831519915</v>
      </c>
      <c r="M43" s="200">
        <v>66.762719939117204</v>
      </c>
      <c r="N43" s="200">
        <v>44.886865439697743</v>
      </c>
      <c r="O43" s="200">
        <v>38.707927273447829</v>
      </c>
      <c r="P43" s="200">
        <v>35.568110019085701</v>
      </c>
      <c r="Q43" s="200">
        <v>43.755335182498186</v>
      </c>
    </row>
    <row r="44" spans="2:17" ht="15" customHeight="1" x14ac:dyDescent="0.3">
      <c r="B44" s="49" t="s">
        <v>29</v>
      </c>
      <c r="C44" s="43" t="s">
        <v>119</v>
      </c>
      <c r="D44" s="200">
        <v>157.53249394347245</v>
      </c>
      <c r="E44" s="200">
        <v>156.45813055181699</v>
      </c>
      <c r="F44" s="200">
        <v>123.18038457211712</v>
      </c>
      <c r="G44" s="200">
        <v>101.3461880952607</v>
      </c>
      <c r="H44" s="200">
        <v>95.855833571652255</v>
      </c>
      <c r="I44" s="200">
        <v>109.410115461506</v>
      </c>
      <c r="J44" s="200">
        <v>107.23632184533359</v>
      </c>
      <c r="K44" s="200">
        <v>110.48476556662092</v>
      </c>
      <c r="L44" s="200">
        <v>116.49010638153337</v>
      </c>
      <c r="M44" s="200">
        <v>79.304601915184676</v>
      </c>
      <c r="N44" s="200">
        <v>55.503959580427271</v>
      </c>
      <c r="O44" s="200">
        <v>56.395253958571161</v>
      </c>
      <c r="P44" s="200">
        <v>47.591904959467868</v>
      </c>
      <c r="Q44" s="200">
        <v>94.415513152452647</v>
      </c>
    </row>
    <row r="45" spans="2:17" ht="15" customHeight="1" x14ac:dyDescent="0.3">
      <c r="B45" s="49" t="s">
        <v>28</v>
      </c>
      <c r="C45" s="43" t="s">
        <v>119</v>
      </c>
      <c r="D45" s="200">
        <v>0</v>
      </c>
      <c r="E45" s="200">
        <v>0</v>
      </c>
      <c r="F45" s="200">
        <v>0</v>
      </c>
      <c r="G45" s="200">
        <v>0</v>
      </c>
      <c r="H45" s="200">
        <v>0</v>
      </c>
      <c r="I45" s="200">
        <v>0</v>
      </c>
      <c r="J45" s="200">
        <v>0</v>
      </c>
      <c r="K45" s="200">
        <v>0</v>
      </c>
      <c r="L45" s="200">
        <v>41.411161674407005</v>
      </c>
      <c r="M45" s="200">
        <v>34.935914658853584</v>
      </c>
      <c r="N45" s="200">
        <v>32.832664734118829</v>
      </c>
      <c r="O45" s="200">
        <v>32.326390214594149</v>
      </c>
      <c r="P45" s="200">
        <v>32.604488589055507</v>
      </c>
      <c r="Q45" s="200">
        <v>19.055876266530333</v>
      </c>
    </row>
    <row r="46" spans="2:17" ht="15" customHeight="1" x14ac:dyDescent="0.3">
      <c r="B46" s="49" t="s">
        <v>27</v>
      </c>
      <c r="C46" s="43" t="s">
        <v>119</v>
      </c>
      <c r="D46" s="200">
        <v>139.67316181818182</v>
      </c>
      <c r="E46" s="200">
        <v>141.41988727272727</v>
      </c>
      <c r="F46" s="200">
        <v>111.72814363636365</v>
      </c>
      <c r="G46" s="200">
        <v>93.490708661417258</v>
      </c>
      <c r="H46" s="200">
        <v>92.558514630115781</v>
      </c>
      <c r="I46" s="200">
        <v>92.73580933430452</v>
      </c>
      <c r="J46" s="200">
        <v>80.302730005157699</v>
      </c>
      <c r="K46" s="200">
        <v>47.39241556038008</v>
      </c>
      <c r="L46" s="200">
        <v>84.399491048866437</v>
      </c>
      <c r="M46" s="200">
        <v>45.25361070576929</v>
      </c>
      <c r="N46" s="200">
        <v>42.14584895268888</v>
      </c>
      <c r="O46" s="200">
        <v>80.150111467859347</v>
      </c>
      <c r="P46" s="200">
        <v>54.542574553180266</v>
      </c>
      <c r="Q46" s="200">
        <v>35.06132012267264</v>
      </c>
    </row>
    <row r="47" spans="2:17" ht="15" customHeight="1" x14ac:dyDescent="0.3">
      <c r="B47" s="49" t="s">
        <v>26</v>
      </c>
      <c r="C47" s="43" t="s">
        <v>119</v>
      </c>
      <c r="D47" s="200">
        <v>171.28091255605383</v>
      </c>
      <c r="E47" s="200">
        <v>191.77485201793723</v>
      </c>
      <c r="F47" s="200">
        <v>175.52705605381166</v>
      </c>
      <c r="G47" s="200">
        <v>139.74796633303004</v>
      </c>
      <c r="H47" s="200">
        <v>89.684397179253864</v>
      </c>
      <c r="I47" s="200">
        <v>96.864044793432697</v>
      </c>
      <c r="J47" s="200">
        <v>68.437971541291716</v>
      </c>
      <c r="K47" s="200">
        <v>55.569677290660053</v>
      </c>
      <c r="L47" s="200">
        <v>56.676524376644814</v>
      </c>
      <c r="M47" s="200">
        <v>62.283040540540547</v>
      </c>
      <c r="N47" s="200">
        <v>60.600734498918527</v>
      </c>
      <c r="O47" s="200">
        <v>0</v>
      </c>
      <c r="P47" s="200">
        <v>0</v>
      </c>
      <c r="Q47" s="200">
        <v>0</v>
      </c>
    </row>
    <row r="48" spans="2:17" ht="15" customHeight="1" x14ac:dyDescent="0.3">
      <c r="B48" s="49" t="s">
        <v>25</v>
      </c>
      <c r="C48" s="43" t="s">
        <v>119</v>
      </c>
      <c r="D48" s="200">
        <v>65.778112462006092</v>
      </c>
      <c r="E48" s="200">
        <v>48.61864741641336</v>
      </c>
      <c r="F48" s="200">
        <v>52.18562310030395</v>
      </c>
      <c r="G48" s="200">
        <v>42.465139596907584</v>
      </c>
      <c r="H48" s="200">
        <v>32.947790418959528</v>
      </c>
      <c r="I48" s="200">
        <v>99.861999692827538</v>
      </c>
      <c r="J48" s="200">
        <v>130.54930634593495</v>
      </c>
      <c r="K48" s="200">
        <v>112.78816080882937</v>
      </c>
      <c r="L48" s="200">
        <v>99.979420245398785</v>
      </c>
      <c r="M48" s="200">
        <v>80.240755351681955</v>
      </c>
      <c r="N48" s="200">
        <v>67.204301965473903</v>
      </c>
      <c r="O48" s="200">
        <v>0</v>
      </c>
      <c r="P48" s="200">
        <v>0</v>
      </c>
      <c r="Q48" s="200">
        <v>0</v>
      </c>
    </row>
    <row r="49" spans="2:17" ht="15" customHeight="1" x14ac:dyDescent="0.3">
      <c r="B49" s="49" t="s">
        <v>24</v>
      </c>
      <c r="C49" s="43" t="s">
        <v>119</v>
      </c>
      <c r="D49" s="200">
        <v>0</v>
      </c>
      <c r="E49" s="200">
        <v>0</v>
      </c>
      <c r="F49" s="200">
        <v>0</v>
      </c>
      <c r="G49" s="200">
        <v>0</v>
      </c>
      <c r="H49" s="200">
        <v>0</v>
      </c>
      <c r="I49" s="200">
        <v>0</v>
      </c>
      <c r="J49" s="200">
        <v>0</v>
      </c>
      <c r="K49" s="200">
        <v>0</v>
      </c>
      <c r="L49" s="200">
        <v>0</v>
      </c>
      <c r="M49" s="200">
        <v>0</v>
      </c>
      <c r="N49" s="200">
        <v>62.640223076923085</v>
      </c>
      <c r="O49" s="200">
        <v>0</v>
      </c>
      <c r="P49" s="200">
        <v>0</v>
      </c>
      <c r="Q49" s="200">
        <v>0</v>
      </c>
    </row>
    <row r="50" spans="2:17" ht="15" customHeight="1" thickBot="1" x14ac:dyDescent="0.35">
      <c r="B50" s="50" t="s">
        <v>23</v>
      </c>
      <c r="C50" s="46" t="s">
        <v>119</v>
      </c>
      <c r="D50" s="199">
        <v>0</v>
      </c>
      <c r="E50" s="199">
        <v>0</v>
      </c>
      <c r="F50" s="199">
        <v>0</v>
      </c>
      <c r="G50" s="199">
        <v>0</v>
      </c>
      <c r="H50" s="199">
        <v>56.677245894601256</v>
      </c>
      <c r="I50" s="199">
        <v>59.864417026187795</v>
      </c>
      <c r="J50" s="199">
        <v>58.357628050120915</v>
      </c>
      <c r="K50" s="199">
        <v>62.176675551647385</v>
      </c>
      <c r="L50" s="199">
        <v>62.95993624972521</v>
      </c>
      <c r="M50" s="199">
        <v>51.052297208177627</v>
      </c>
      <c r="N50" s="199">
        <v>37.454077819300956</v>
      </c>
      <c r="O50" s="199">
        <v>31.40320445691329</v>
      </c>
      <c r="P50" s="199">
        <v>29.654861413652259</v>
      </c>
      <c r="Q50" s="199">
        <v>26.537041303919473</v>
      </c>
    </row>
    <row r="51" spans="2:17" ht="15" customHeight="1" x14ac:dyDescent="0.3">
      <c r="B51" s="48" t="s">
        <v>22</v>
      </c>
      <c r="C51" s="47" t="s">
        <v>100</v>
      </c>
      <c r="D51" s="200">
        <v>147.15677945619336</v>
      </c>
      <c r="E51" s="200">
        <v>127.53528398791542</v>
      </c>
      <c r="F51" s="200">
        <v>122.98681155015193</v>
      </c>
      <c r="G51" s="200">
        <v>104.57245426829267</v>
      </c>
      <c r="H51" s="200">
        <v>101.53166666666667</v>
      </c>
      <c r="I51" s="200">
        <v>97.556481818181823</v>
      </c>
      <c r="J51" s="200">
        <v>70.86965228472603</v>
      </c>
      <c r="K51" s="200">
        <v>76.787465898757205</v>
      </c>
      <c r="L51" s="200">
        <v>0</v>
      </c>
      <c r="M51" s="200">
        <v>0</v>
      </c>
      <c r="N51" s="200">
        <v>0</v>
      </c>
      <c r="O51" s="200">
        <v>0</v>
      </c>
      <c r="P51" s="200">
        <v>0</v>
      </c>
      <c r="Q51" s="200">
        <v>0</v>
      </c>
    </row>
    <row r="52" spans="2:17" ht="15" customHeight="1" x14ac:dyDescent="0.3">
      <c r="B52" s="49" t="s">
        <v>21</v>
      </c>
      <c r="C52" s="43" t="s">
        <v>100</v>
      </c>
      <c r="D52" s="200">
        <v>173.52577358490566</v>
      </c>
      <c r="E52" s="200">
        <v>141.06136037735851</v>
      </c>
      <c r="F52" s="200">
        <v>118.10320377358488</v>
      </c>
      <c r="G52" s="200">
        <v>113.72853409090908</v>
      </c>
      <c r="H52" s="200">
        <v>113.46832258064516</v>
      </c>
      <c r="I52" s="200">
        <v>122.31963946869068</v>
      </c>
      <c r="J52" s="200">
        <v>109.50232876455473</v>
      </c>
      <c r="K52" s="200">
        <v>109.385745503446</v>
      </c>
      <c r="L52" s="200">
        <v>111.46187221008199</v>
      </c>
      <c r="M52" s="200">
        <v>101.85605050335259</v>
      </c>
      <c r="N52" s="200">
        <v>95.260024528301884</v>
      </c>
      <c r="O52" s="200">
        <v>112.40618491028029</v>
      </c>
      <c r="P52" s="200">
        <v>101.22761368620105</v>
      </c>
      <c r="Q52" s="200">
        <v>91.352108249723329</v>
      </c>
    </row>
    <row r="53" spans="2:17" ht="15" customHeight="1" x14ac:dyDescent="0.3">
      <c r="B53" s="49" t="s">
        <v>20</v>
      </c>
      <c r="C53" s="43" t="s">
        <v>100</v>
      </c>
      <c r="D53" s="200">
        <v>97.306665354330718</v>
      </c>
      <c r="E53" s="200">
        <v>97.068870078740147</v>
      </c>
      <c r="F53" s="200">
        <v>83.925636542239701</v>
      </c>
      <c r="G53" s="200">
        <v>78.297813359528476</v>
      </c>
      <c r="H53" s="200">
        <v>78.802921104536509</v>
      </c>
      <c r="I53" s="200">
        <v>58.973634994206243</v>
      </c>
      <c r="J53" s="200">
        <v>90.202211350940402</v>
      </c>
      <c r="K53" s="200">
        <v>59.824518812796441</v>
      </c>
      <c r="L53" s="200">
        <v>48.892492489187724</v>
      </c>
      <c r="M53" s="200">
        <v>27.39340798226165</v>
      </c>
      <c r="N53" s="200">
        <v>30.567995565410214</v>
      </c>
      <c r="O53" s="200">
        <v>13.092260886753827</v>
      </c>
      <c r="P53" s="200">
        <v>6.5971100044092781</v>
      </c>
      <c r="Q53" s="200">
        <v>59.950656603992584</v>
      </c>
    </row>
    <row r="54" spans="2:17" ht="15" customHeight="1" x14ac:dyDescent="0.3">
      <c r="B54" s="49" t="s">
        <v>19</v>
      </c>
      <c r="C54" s="43" t="s">
        <v>100</v>
      </c>
      <c r="D54" s="200">
        <v>95.301128342245988</v>
      </c>
      <c r="E54" s="200">
        <v>87.792748663101605</v>
      </c>
      <c r="F54" s="200">
        <v>84.505814814814826</v>
      </c>
      <c r="G54" s="200">
        <v>78.73165608465608</v>
      </c>
      <c r="H54" s="200">
        <v>76.080997361477586</v>
      </c>
      <c r="I54" s="200">
        <v>68.238654353562012</v>
      </c>
      <c r="J54" s="200">
        <v>69.428611793287388</v>
      </c>
      <c r="K54" s="200">
        <v>64.645121661250684</v>
      </c>
      <c r="L54" s="200">
        <v>62.175725872500067</v>
      </c>
      <c r="M54" s="200">
        <v>59.499567282321905</v>
      </c>
      <c r="N54" s="200">
        <v>35.443327176780997</v>
      </c>
      <c r="O54" s="200">
        <v>28.865212583392172</v>
      </c>
      <c r="P54" s="200">
        <v>26.738911837297799</v>
      </c>
      <c r="Q54" s="200">
        <v>42.577407594400782</v>
      </c>
    </row>
    <row r="55" spans="2:17" ht="15" customHeight="1" x14ac:dyDescent="0.3">
      <c r="B55" s="49" t="s">
        <v>18</v>
      </c>
      <c r="C55" s="43" t="s">
        <v>100</v>
      </c>
      <c r="D55" s="200">
        <v>172.23325118483416</v>
      </c>
      <c r="E55" s="200">
        <v>172.21148341232231</v>
      </c>
      <c r="F55" s="200">
        <v>173.27130599369085</v>
      </c>
      <c r="G55" s="200">
        <v>147.47663009404388</v>
      </c>
      <c r="H55" s="200">
        <v>139.48870304975921</v>
      </c>
      <c r="I55" s="200">
        <v>139.74654032258061</v>
      </c>
      <c r="J55" s="200">
        <v>138.31950332637624</v>
      </c>
      <c r="K55" s="200">
        <v>136.79812349063374</v>
      </c>
      <c r="L55" s="200">
        <v>120.60434207949872</v>
      </c>
      <c r="M55" s="200">
        <v>120.84288616462348</v>
      </c>
      <c r="N55" s="200">
        <v>72.595367775831861</v>
      </c>
      <c r="O55" s="200">
        <v>0</v>
      </c>
      <c r="P55" s="200">
        <v>0</v>
      </c>
      <c r="Q55" s="200">
        <v>0</v>
      </c>
    </row>
    <row r="56" spans="2:17" ht="15" customHeight="1" x14ac:dyDescent="0.3">
      <c r="B56" s="49" t="s">
        <v>17</v>
      </c>
      <c r="C56" s="43" t="s">
        <v>100</v>
      </c>
      <c r="D56" s="200">
        <v>62.437768421052624</v>
      </c>
      <c r="E56" s="200">
        <v>57.787042105263154</v>
      </c>
      <c r="F56" s="200">
        <v>57.86904736842105</v>
      </c>
      <c r="G56" s="200">
        <v>53.274652631578938</v>
      </c>
      <c r="H56" s="200">
        <v>0</v>
      </c>
      <c r="I56" s="200">
        <v>0</v>
      </c>
      <c r="J56" s="200">
        <v>0</v>
      </c>
      <c r="K56" s="200">
        <v>0</v>
      </c>
      <c r="L56" s="200">
        <v>0</v>
      </c>
      <c r="M56" s="200">
        <v>0</v>
      </c>
      <c r="N56" s="200">
        <v>0</v>
      </c>
      <c r="O56" s="200">
        <v>0</v>
      </c>
      <c r="P56" s="200">
        <v>0</v>
      </c>
      <c r="Q56" s="200">
        <v>0</v>
      </c>
    </row>
    <row r="57" spans="2:17" ht="15" customHeight="1" x14ac:dyDescent="0.3">
      <c r="B57" s="49" t="s">
        <v>16</v>
      </c>
      <c r="C57" s="43" t="s">
        <v>100</v>
      </c>
      <c r="D57" s="200">
        <v>101.7906875</v>
      </c>
      <c r="E57" s="200">
        <v>88.894302083333315</v>
      </c>
      <c r="F57" s="200">
        <v>95.272822916666684</v>
      </c>
      <c r="G57" s="200">
        <v>118.64730208333334</v>
      </c>
      <c r="H57" s="200">
        <v>140.80112499999998</v>
      </c>
      <c r="I57" s="200">
        <v>132.77859374999997</v>
      </c>
      <c r="J57" s="200">
        <v>101.92878974358975</v>
      </c>
      <c r="K57" s="200">
        <v>92.02541809494133</v>
      </c>
      <c r="L57" s="200">
        <v>81.288168692219784</v>
      </c>
      <c r="M57" s="200">
        <v>60.404819777708539</v>
      </c>
      <c r="N57" s="200">
        <v>0</v>
      </c>
      <c r="O57" s="200">
        <v>0</v>
      </c>
      <c r="P57" s="200">
        <v>0</v>
      </c>
      <c r="Q57" s="200">
        <v>0</v>
      </c>
    </row>
    <row r="58" spans="2:17" ht="15" customHeight="1" x14ac:dyDescent="0.3">
      <c r="B58" s="49" t="s">
        <v>15</v>
      </c>
      <c r="C58" s="43" t="s">
        <v>100</v>
      </c>
      <c r="D58" s="200">
        <v>151.86374006622515</v>
      </c>
      <c r="E58" s="200">
        <v>148.57814735099336</v>
      </c>
      <c r="F58" s="200">
        <v>139.61647102040817</v>
      </c>
      <c r="G58" s="200">
        <v>129.53444508196722</v>
      </c>
      <c r="H58" s="200">
        <v>119.07519674796748</v>
      </c>
      <c r="I58" s="200">
        <v>109.9638748476229</v>
      </c>
      <c r="J58" s="200">
        <v>100.36500096874194</v>
      </c>
      <c r="K58" s="200">
        <v>101.18716449511405</v>
      </c>
      <c r="L58" s="200">
        <v>89.304759351645401</v>
      </c>
      <c r="M58" s="200">
        <v>88.64961992136304</v>
      </c>
      <c r="N58" s="200">
        <v>49.811962769431744</v>
      </c>
      <c r="O58" s="200">
        <v>47.630716284861435</v>
      </c>
      <c r="P58" s="200">
        <v>43.190179989383147</v>
      </c>
      <c r="Q58" s="200">
        <v>72.546742780440155</v>
      </c>
    </row>
    <row r="59" spans="2:17" ht="15" customHeight="1" x14ac:dyDescent="0.3">
      <c r="B59" s="49" t="s">
        <v>14</v>
      </c>
      <c r="C59" s="43" t="s">
        <v>100</v>
      </c>
      <c r="D59" s="200">
        <v>104.69131290622099</v>
      </c>
      <c r="E59" s="200">
        <v>103.97203156917364</v>
      </c>
      <c r="F59" s="200">
        <v>108.59596935933148</v>
      </c>
      <c r="G59" s="200">
        <v>102.39656731662024</v>
      </c>
      <c r="H59" s="200">
        <v>113.15383272058823</v>
      </c>
      <c r="I59" s="200">
        <v>106.66686343612335</v>
      </c>
      <c r="J59" s="200">
        <v>80.858668699276549</v>
      </c>
      <c r="K59" s="200">
        <v>75.938755209388788</v>
      </c>
      <c r="L59" s="200">
        <v>0</v>
      </c>
      <c r="M59" s="200">
        <v>0</v>
      </c>
      <c r="N59" s="200">
        <v>0</v>
      </c>
      <c r="O59" s="200">
        <v>0</v>
      </c>
      <c r="P59" s="200">
        <v>0</v>
      </c>
      <c r="Q59" s="200">
        <v>0</v>
      </c>
    </row>
    <row r="60" spans="2:17" ht="15" customHeight="1" x14ac:dyDescent="0.3">
      <c r="B60" s="49" t="s">
        <v>13</v>
      </c>
      <c r="C60" s="43" t="s">
        <v>100</v>
      </c>
      <c r="D60" s="200">
        <v>105.76442116402117</v>
      </c>
      <c r="E60" s="200">
        <v>106.95630158730157</v>
      </c>
      <c r="F60" s="200">
        <v>116.07655343915343</v>
      </c>
      <c r="G60" s="200">
        <v>103.26959894179895</v>
      </c>
      <c r="H60" s="200">
        <v>109.85122857142856</v>
      </c>
      <c r="I60" s="200">
        <v>105.79438396624472</v>
      </c>
      <c r="J60" s="200">
        <v>81.633398602878927</v>
      </c>
      <c r="K60" s="200">
        <v>70.005520895017341</v>
      </c>
      <c r="L60" s="200">
        <v>66.510331190254618</v>
      </c>
      <c r="M60" s="200">
        <v>68.440750571017674</v>
      </c>
      <c r="N60" s="200">
        <v>71.595612050739959</v>
      </c>
      <c r="O60" s="200">
        <v>74.397421531631508</v>
      </c>
      <c r="P60" s="200">
        <v>81.230230017197542</v>
      </c>
      <c r="Q60" s="200">
        <v>85.625934740989962</v>
      </c>
    </row>
    <row r="61" spans="2:17" ht="15" customHeight="1" x14ac:dyDescent="0.3">
      <c r="B61" s="49" t="s">
        <v>12</v>
      </c>
      <c r="C61" s="43" t="s">
        <v>100</v>
      </c>
      <c r="D61" s="200">
        <v>262.83724214417742</v>
      </c>
      <c r="E61" s="200">
        <v>260.81381330868766</v>
      </c>
      <c r="F61" s="200">
        <v>280.7795265082267</v>
      </c>
      <c r="G61" s="200">
        <v>229.65171143375682</v>
      </c>
      <c r="H61" s="200">
        <v>226.39901624548736</v>
      </c>
      <c r="I61" s="200">
        <v>231.76064972776771</v>
      </c>
      <c r="J61" s="200">
        <v>206.13437293122465</v>
      </c>
      <c r="K61" s="200">
        <v>202.57734363139522</v>
      </c>
      <c r="L61" s="200">
        <v>193.17518027933809</v>
      </c>
      <c r="M61" s="200">
        <v>200.00328787878786</v>
      </c>
      <c r="N61" s="200">
        <v>105.42001096892143</v>
      </c>
      <c r="O61" s="200">
        <v>89.007473020570117</v>
      </c>
      <c r="P61" s="200">
        <v>89.824616267839872</v>
      </c>
      <c r="Q61" s="200">
        <v>161.76900812318959</v>
      </c>
    </row>
    <row r="62" spans="2:17" ht="15" customHeight="1" x14ac:dyDescent="0.3">
      <c r="B62" s="49" t="s">
        <v>11</v>
      </c>
      <c r="C62" s="43" t="s">
        <v>100</v>
      </c>
      <c r="D62" s="200">
        <v>0</v>
      </c>
      <c r="E62" s="200">
        <v>0</v>
      </c>
      <c r="F62" s="200">
        <v>0</v>
      </c>
      <c r="G62" s="200">
        <v>0</v>
      </c>
      <c r="H62" s="200">
        <v>0</v>
      </c>
      <c r="I62" s="200">
        <v>0</v>
      </c>
      <c r="J62" s="200">
        <v>0</v>
      </c>
      <c r="K62" s="200">
        <v>0</v>
      </c>
      <c r="L62" s="200">
        <v>0</v>
      </c>
      <c r="M62" s="200">
        <v>0</v>
      </c>
      <c r="N62" s="200">
        <v>114.7652818930041</v>
      </c>
      <c r="O62" s="200">
        <v>108.79647723073136</v>
      </c>
      <c r="P62" s="200">
        <v>123.61178780224482</v>
      </c>
      <c r="Q62" s="200">
        <v>104.14131724683544</v>
      </c>
    </row>
    <row r="63" spans="2:17" ht="15" customHeight="1" x14ac:dyDescent="0.3">
      <c r="B63" s="49" t="s">
        <v>10</v>
      </c>
      <c r="C63" s="43" t="s">
        <v>100</v>
      </c>
      <c r="D63" s="200">
        <v>0</v>
      </c>
      <c r="E63" s="200">
        <v>0</v>
      </c>
      <c r="F63" s="200">
        <v>132.14500952380956</v>
      </c>
      <c r="G63" s="200">
        <v>131.15653781512603</v>
      </c>
      <c r="H63" s="200">
        <v>123.05357142857142</v>
      </c>
      <c r="I63" s="200">
        <v>118.00563025210084</v>
      </c>
      <c r="J63" s="200">
        <v>114.53259700504671</v>
      </c>
      <c r="K63" s="200">
        <v>108.18078846969053</v>
      </c>
      <c r="L63" s="200">
        <v>105.8335565917762</v>
      </c>
      <c r="M63" s="200">
        <v>84.069487070792704</v>
      </c>
      <c r="N63" s="200">
        <v>41.181525423728829</v>
      </c>
      <c r="O63" s="200">
        <v>48.935225886237227</v>
      </c>
      <c r="P63" s="200">
        <v>47.676725451327371</v>
      </c>
      <c r="Q63" s="200">
        <v>100.36776973965002</v>
      </c>
    </row>
    <row r="64" spans="2:17" ht="15" customHeight="1" x14ac:dyDescent="0.3">
      <c r="B64" s="49" t="s">
        <v>9</v>
      </c>
      <c r="C64" s="43" t="s">
        <v>100</v>
      </c>
      <c r="D64" s="200">
        <v>119.18948901098901</v>
      </c>
      <c r="E64" s="200">
        <v>106.994</v>
      </c>
      <c r="F64" s="200">
        <v>116.4619320652174</v>
      </c>
      <c r="G64" s="200">
        <v>104.41891576086958</v>
      </c>
      <c r="H64" s="200">
        <v>104.06968478260869</v>
      </c>
      <c r="I64" s="200">
        <v>108.12059239130436</v>
      </c>
      <c r="J64" s="200">
        <v>113.90668008486102</v>
      </c>
      <c r="K64" s="200">
        <v>112.11873658470316</v>
      </c>
      <c r="L64" s="200">
        <v>104.99387583208802</v>
      </c>
      <c r="M64" s="200">
        <v>119.92138839831547</v>
      </c>
      <c r="N64" s="200">
        <v>71.346122282608732</v>
      </c>
      <c r="O64" s="200">
        <v>49.597140126315075</v>
      </c>
      <c r="P64" s="200">
        <v>44.175480753312655</v>
      </c>
      <c r="Q64" s="200">
        <v>76.390791647401201</v>
      </c>
    </row>
    <row r="65" spans="2:17" ht="15" customHeight="1" x14ac:dyDescent="0.3">
      <c r="B65" s="49" t="s">
        <v>8</v>
      </c>
      <c r="C65" s="43" t="s">
        <v>100</v>
      </c>
      <c r="D65" s="200">
        <v>149.26321191680719</v>
      </c>
      <c r="E65" s="200">
        <v>150.94439010680159</v>
      </c>
      <c r="F65" s="200">
        <v>147.05929623383926</v>
      </c>
      <c r="G65" s="200">
        <v>139.43812366498031</v>
      </c>
      <c r="H65" s="200">
        <v>124.17976728499156</v>
      </c>
      <c r="I65" s="200">
        <v>121.65569739696312</v>
      </c>
      <c r="J65" s="200">
        <v>114.66390428566783</v>
      </c>
      <c r="K65" s="200">
        <v>107.06963123644252</v>
      </c>
      <c r="L65" s="200">
        <v>110.13438177874188</v>
      </c>
      <c r="M65" s="200">
        <v>103.4409978308026</v>
      </c>
      <c r="N65" s="200">
        <v>96.001769911504439</v>
      </c>
      <c r="O65" s="200">
        <v>92.692559173532089</v>
      </c>
      <c r="P65" s="200">
        <v>90.311966746882518</v>
      </c>
      <c r="Q65" s="200">
        <v>78.093597226014325</v>
      </c>
    </row>
    <row r="66" spans="2:17" ht="15" customHeight="1" x14ac:dyDescent="0.3">
      <c r="B66" s="49" t="s">
        <v>7</v>
      </c>
      <c r="C66" s="43" t="s">
        <v>100</v>
      </c>
      <c r="D66" s="200">
        <v>0</v>
      </c>
      <c r="E66" s="200">
        <v>0</v>
      </c>
      <c r="F66" s="200">
        <v>0</v>
      </c>
      <c r="G66" s="200">
        <v>82.928553623188421</v>
      </c>
      <c r="H66" s="200">
        <v>92.477489913544673</v>
      </c>
      <c r="I66" s="200">
        <v>93.651370317002886</v>
      </c>
      <c r="J66" s="200">
        <v>59.51081332345548</v>
      </c>
      <c r="K66" s="200">
        <v>52.480443692478268</v>
      </c>
      <c r="L66" s="200">
        <v>45.964348001266302</v>
      </c>
      <c r="M66" s="200">
        <v>41.085866666666682</v>
      </c>
      <c r="N66" s="200">
        <v>18.625426111908183</v>
      </c>
      <c r="O66" s="200">
        <v>21.714325679889175</v>
      </c>
      <c r="P66" s="200">
        <v>22.262078984239505</v>
      </c>
      <c r="Q66" s="200">
        <v>36.995543737813975</v>
      </c>
    </row>
    <row r="67" spans="2:17" ht="15" customHeight="1" x14ac:dyDescent="0.3">
      <c r="B67" s="49" t="s">
        <v>6</v>
      </c>
      <c r="C67" s="43" t="s">
        <v>100</v>
      </c>
      <c r="D67" s="200">
        <v>107.25344352617078</v>
      </c>
      <c r="E67" s="200">
        <v>98.57171625344354</v>
      </c>
      <c r="F67" s="200">
        <v>99.87763636363637</v>
      </c>
      <c r="G67" s="200">
        <v>101.78944628099173</v>
      </c>
      <c r="H67" s="200">
        <v>118.00595454545457</v>
      </c>
      <c r="I67" s="200">
        <v>137.69240909090911</v>
      </c>
      <c r="J67" s="200">
        <v>90.677761103615396</v>
      </c>
      <c r="K67" s="200">
        <v>88.903028257305436</v>
      </c>
      <c r="L67" s="200">
        <v>90.967969083669729</v>
      </c>
      <c r="M67" s="200">
        <v>87.537278701624345</v>
      </c>
      <c r="N67" s="200">
        <v>80.450341961852885</v>
      </c>
      <c r="O67" s="200">
        <v>75.297543979178883</v>
      </c>
      <c r="P67" s="200">
        <v>76.505856350579805</v>
      </c>
      <c r="Q67" s="200">
        <v>76.970412062081849</v>
      </c>
    </row>
    <row r="68" spans="2:17" ht="15" customHeight="1" x14ac:dyDescent="0.3">
      <c r="B68" s="49" t="s">
        <v>5</v>
      </c>
      <c r="C68" s="43" t="s">
        <v>100</v>
      </c>
      <c r="D68" s="200">
        <v>117.89310501653804</v>
      </c>
      <c r="E68" s="200">
        <v>119.14130788313116</v>
      </c>
      <c r="F68" s="200">
        <v>115.69761025358324</v>
      </c>
      <c r="G68" s="200">
        <v>113.16310088202864</v>
      </c>
      <c r="H68" s="200">
        <v>109.99467199558984</v>
      </c>
      <c r="I68" s="200">
        <v>113.35833147632312</v>
      </c>
      <c r="J68" s="200">
        <v>91.9360650519031</v>
      </c>
      <c r="K68" s="200">
        <v>86.911253112033194</v>
      </c>
      <c r="L68" s="200">
        <v>82.539204702627927</v>
      </c>
      <c r="M68" s="200">
        <v>79.600803596127236</v>
      </c>
      <c r="N68" s="200">
        <v>69.879884408602152</v>
      </c>
      <c r="O68" s="200">
        <v>0</v>
      </c>
      <c r="P68" s="200">
        <v>0</v>
      </c>
      <c r="Q68" s="200">
        <v>0</v>
      </c>
    </row>
    <row r="69" spans="2:17" ht="15" customHeight="1" thickBot="1" x14ac:dyDescent="0.35">
      <c r="B69" s="50" t="s">
        <v>4</v>
      </c>
      <c r="C69" s="46" t="s">
        <v>100</v>
      </c>
      <c r="D69" s="199">
        <v>115.4095572519084</v>
      </c>
      <c r="E69" s="199">
        <v>112.74684987277352</v>
      </c>
      <c r="F69" s="199">
        <v>110.36989460154241</v>
      </c>
      <c r="G69" s="199">
        <v>91.453038461538455</v>
      </c>
      <c r="H69" s="199">
        <v>81.476528795811518</v>
      </c>
      <c r="I69" s="199">
        <v>86.718976315789462</v>
      </c>
      <c r="J69" s="199">
        <v>89.233379943540086</v>
      </c>
      <c r="K69" s="199">
        <v>82.996187636862487</v>
      </c>
      <c r="L69" s="199">
        <v>79.46060733978841</v>
      </c>
      <c r="M69" s="199">
        <v>64.809256227757984</v>
      </c>
      <c r="N69" s="199">
        <v>70.016678445229687</v>
      </c>
      <c r="O69" s="199">
        <v>58.612308366649742</v>
      </c>
      <c r="P69" s="199">
        <v>53.713760315701769</v>
      </c>
      <c r="Q69" s="199">
        <v>81.948479178736051</v>
      </c>
    </row>
    <row r="70" spans="2:17" x14ac:dyDescent="0.3">
      <c r="P70" s="154"/>
      <c r="Q70" s="154"/>
    </row>
    <row r="71" spans="2:17" x14ac:dyDescent="0.3">
      <c r="B71" s="20" t="s">
        <v>134</v>
      </c>
    </row>
    <row r="72" spans="2:17" x14ac:dyDescent="0.3">
      <c r="B72" s="22"/>
    </row>
    <row r="73" spans="2:17" x14ac:dyDescent="0.3">
      <c r="B73" s="20" t="s">
        <v>133</v>
      </c>
    </row>
  </sheetData>
  <sheetProtection algorithmName="SHA-512" hashValue="LwBUOqeU/0xD87xlrLilPeih7L8ysQloaDKs6WlrZaxORXUl/jFuT9+SxQGR8M/6GEGfgwChopFLsUWy0oettg==" saltValue="NMGFE8IClh1WHUwydXTq5w==" spinCount="100000" sheet="1" objects="1" scenarios="1"/>
  <mergeCells count="2">
    <mergeCell ref="B3:C3"/>
    <mergeCell ref="B2:C2"/>
  </mergeCells>
  <hyperlinks>
    <hyperlink ref="B71" location="'Data Pack Introduction'!B1" tooltip="Introduction Page" display="Back to Introduction Page" xr:uid="{00000000-0004-0000-0400-000000000000}"/>
    <hyperlink ref="B73" location="'Environmental Performance Data '!B1" tooltip="Environmental Report Summary" display="Go to Environmental Report Summary Page" xr:uid="{00000000-0004-0000-0400-000001000000}"/>
  </hyperlink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009A46"/>
  </sheetPr>
  <dimension ref="A1:Q73"/>
  <sheetViews>
    <sheetView showGridLines="0" zoomScale="75" zoomScaleNormal="75" workbookViewId="0">
      <pane xSplit="3" ySplit="9" topLeftCell="J22" activePane="bottomRight" state="frozen"/>
      <selection pane="topRight" activeCell="D1" sqref="D1"/>
      <selection pane="bottomLeft" activeCell="A13" sqref="A13"/>
      <selection pane="bottomRight" activeCell="B2" sqref="B2:C2"/>
    </sheetView>
  </sheetViews>
  <sheetFormatPr defaultColWidth="9" defaultRowHeight="14" x14ac:dyDescent="0.3"/>
  <cols>
    <col min="1" max="1" width="3.75" style="7" customWidth="1"/>
    <col min="2" max="2" width="36.83203125" style="7" customWidth="1"/>
    <col min="3" max="3" width="18.58203125" style="7" customWidth="1"/>
    <col min="4" max="16" width="11.33203125" style="7" customWidth="1"/>
    <col min="17" max="16384" width="9" style="7"/>
  </cols>
  <sheetData>
    <row r="1" spans="1:17" ht="14.5" thickBot="1" x14ac:dyDescent="0.35"/>
    <row r="2" spans="1:17" ht="20.5" thickBot="1" x14ac:dyDescent="0.35">
      <c r="B2" s="476" t="s">
        <v>147</v>
      </c>
      <c r="C2" s="476"/>
    </row>
    <row r="3" spans="1:17" ht="76.5" customHeight="1" x14ac:dyDescent="0.3">
      <c r="A3" s="7" t="s">
        <v>123</v>
      </c>
      <c r="B3" s="477" t="s">
        <v>166</v>
      </c>
      <c r="C3" s="477"/>
    </row>
    <row r="4" spans="1:17" ht="15" customHeight="1" x14ac:dyDescent="0.3">
      <c r="D4" s="155">
        <v>21</v>
      </c>
      <c r="E4" s="155">
        <v>22</v>
      </c>
      <c r="F4" s="155">
        <v>23</v>
      </c>
      <c r="G4" s="155">
        <v>24</v>
      </c>
      <c r="H4" s="155">
        <v>25</v>
      </c>
      <c r="I4" s="155">
        <v>26</v>
      </c>
      <c r="J4" s="155">
        <v>27</v>
      </c>
      <c r="K4" s="155">
        <v>28</v>
      </c>
      <c r="L4" s="155">
        <v>29</v>
      </c>
      <c r="M4" s="155">
        <v>30</v>
      </c>
      <c r="N4" s="155">
        <v>31</v>
      </c>
      <c r="O4" s="155">
        <v>32</v>
      </c>
      <c r="P4" s="155">
        <v>33</v>
      </c>
    </row>
    <row r="5" spans="1:17" s="8" customFormat="1" ht="15" customHeight="1" x14ac:dyDescent="0.3">
      <c r="B5" s="264" t="s">
        <v>65</v>
      </c>
      <c r="C5" s="58" t="s">
        <v>0</v>
      </c>
      <c r="D5" s="45" t="s">
        <v>135</v>
      </c>
      <c r="E5" s="45" t="s">
        <v>136</v>
      </c>
      <c r="F5" s="45" t="s">
        <v>137</v>
      </c>
      <c r="G5" s="45" t="s">
        <v>138</v>
      </c>
      <c r="H5" s="45" t="s">
        <v>139</v>
      </c>
      <c r="I5" s="45" t="s">
        <v>140</v>
      </c>
      <c r="J5" s="45" t="s">
        <v>141</v>
      </c>
      <c r="K5" s="45" t="s">
        <v>142</v>
      </c>
      <c r="L5" s="45" t="s">
        <v>143</v>
      </c>
      <c r="M5" s="45" t="s">
        <v>144</v>
      </c>
      <c r="N5" s="45" t="s">
        <v>145</v>
      </c>
      <c r="O5" s="58" t="s">
        <v>156</v>
      </c>
      <c r="P5" s="45" t="s">
        <v>246</v>
      </c>
      <c r="Q5" s="45" t="s">
        <v>330</v>
      </c>
    </row>
    <row r="6" spans="1:17" ht="15" customHeight="1" x14ac:dyDescent="0.3">
      <c r="B6" s="195" t="s">
        <v>119</v>
      </c>
      <c r="C6" s="192" t="s">
        <v>122</v>
      </c>
      <c r="D6" s="169">
        <v>588.51559278014554</v>
      </c>
      <c r="E6" s="169">
        <v>583.34941631222807</v>
      </c>
      <c r="F6" s="169">
        <v>570.40005192042725</v>
      </c>
      <c r="G6" s="169">
        <v>497.20556611023216</v>
      </c>
      <c r="H6" s="169">
        <v>434.64080356976905</v>
      </c>
      <c r="I6" s="169">
        <v>432.77113952407711</v>
      </c>
      <c r="J6" s="169">
        <v>409.20377855342946</v>
      </c>
      <c r="K6" s="169">
        <v>393.16841484045358</v>
      </c>
      <c r="L6" s="169">
        <v>374.82261835480813</v>
      </c>
      <c r="M6" s="169">
        <v>362.46922506481985</v>
      </c>
      <c r="N6" s="169">
        <v>340.81752232440988</v>
      </c>
      <c r="O6" s="169">
        <v>329.98594171402311</v>
      </c>
      <c r="P6" s="169">
        <v>318.39352597850109</v>
      </c>
      <c r="Q6" s="169">
        <v>306.29687629328129</v>
      </c>
    </row>
    <row r="7" spans="1:17" ht="15" customHeight="1" x14ac:dyDescent="0.3">
      <c r="B7" s="185" t="s">
        <v>100</v>
      </c>
      <c r="C7" s="192" t="s">
        <v>122</v>
      </c>
      <c r="D7" s="169">
        <v>556.11852545876127</v>
      </c>
      <c r="E7" s="169">
        <v>532.26585159110709</v>
      </c>
      <c r="F7" s="169">
        <v>529.37222842566052</v>
      </c>
      <c r="G7" s="169">
        <v>453.97813988098108</v>
      </c>
      <c r="H7" s="169">
        <v>434.7961753984543</v>
      </c>
      <c r="I7" s="169">
        <v>417.26754179983965</v>
      </c>
      <c r="J7" s="169">
        <v>419.98456913616877</v>
      </c>
      <c r="K7" s="169">
        <v>406.15500700650739</v>
      </c>
      <c r="L7" s="169">
        <v>397.95055106571129</v>
      </c>
      <c r="M7" s="169">
        <v>384.50647523662479</v>
      </c>
      <c r="N7" s="169">
        <v>372.16034902464554</v>
      </c>
      <c r="O7" s="169">
        <v>358.18490221949139</v>
      </c>
      <c r="P7" s="169">
        <v>373.20003305656832</v>
      </c>
      <c r="Q7" s="169">
        <v>359.61402069384104</v>
      </c>
    </row>
    <row r="8" spans="1:17" ht="15" customHeight="1" thickBot="1" x14ac:dyDescent="0.35">
      <c r="B8" s="185" t="s">
        <v>118</v>
      </c>
      <c r="C8" s="192" t="s">
        <v>122</v>
      </c>
      <c r="D8" s="196"/>
      <c r="E8" s="196"/>
      <c r="F8" s="169">
        <v>382.61250000000007</v>
      </c>
      <c r="G8" s="169">
        <v>328.38836206896553</v>
      </c>
      <c r="H8" s="169">
        <v>272.87844827586207</v>
      </c>
      <c r="I8" s="169">
        <v>292.35533299092617</v>
      </c>
      <c r="J8" s="169">
        <v>254.30166880616179</v>
      </c>
      <c r="K8" s="169">
        <v>244.60205391527597</v>
      </c>
      <c r="L8" s="169">
        <v>243.75582819878568</v>
      </c>
      <c r="M8" s="169">
        <v>245.15926343893025</v>
      </c>
      <c r="N8" s="169">
        <v>247.80906475330386</v>
      </c>
      <c r="O8" s="169">
        <v>270.08416362498696</v>
      </c>
      <c r="P8" s="169">
        <v>247.65843987902807</v>
      </c>
      <c r="Q8" s="169">
        <v>246.74785256078633</v>
      </c>
    </row>
    <row r="9" spans="1:17" ht="15" customHeight="1" thickTop="1" thickBot="1" x14ac:dyDescent="0.35">
      <c r="B9" s="176" t="s">
        <v>63</v>
      </c>
      <c r="C9" s="177" t="s">
        <v>122</v>
      </c>
      <c r="D9" s="178">
        <v>570.88020955960042</v>
      </c>
      <c r="E9" s="178">
        <v>556.00736939198407</v>
      </c>
      <c r="F9" s="178">
        <v>546.90301641354904</v>
      </c>
      <c r="G9" s="178">
        <v>471.46026567399923</v>
      </c>
      <c r="H9" s="178">
        <v>432.97444501097488</v>
      </c>
      <c r="I9" s="178">
        <v>423.11052238253427</v>
      </c>
      <c r="J9" s="178">
        <v>413.25137260237324</v>
      </c>
      <c r="K9" s="178">
        <v>398.25783002493785</v>
      </c>
      <c r="L9" s="178">
        <v>382.95852176673333</v>
      </c>
      <c r="M9" s="178">
        <v>370.22368476744646</v>
      </c>
      <c r="N9" s="178">
        <v>353.07608293417508</v>
      </c>
      <c r="O9" s="178">
        <v>342.02000772725387</v>
      </c>
      <c r="P9" s="178">
        <v>342.55842476276587</v>
      </c>
      <c r="Q9" s="178">
        <v>329.90966917902557</v>
      </c>
    </row>
    <row r="10" spans="1:17" ht="15" customHeight="1" thickTop="1" x14ac:dyDescent="0.3">
      <c r="B10" s="53" t="s">
        <v>62</v>
      </c>
      <c r="C10" s="36" t="s">
        <v>118</v>
      </c>
      <c r="D10" s="197">
        <v>0</v>
      </c>
      <c r="E10" s="197">
        <v>0</v>
      </c>
      <c r="F10" s="197">
        <v>0</v>
      </c>
      <c r="G10" s="197">
        <v>0</v>
      </c>
      <c r="H10" s="197">
        <v>0</v>
      </c>
      <c r="I10" s="197">
        <v>0</v>
      </c>
      <c r="J10" s="197">
        <v>0</v>
      </c>
      <c r="K10" s="197">
        <v>0</v>
      </c>
      <c r="L10" s="197">
        <v>303.02960678239805</v>
      </c>
      <c r="M10" s="197">
        <v>264.85092369802175</v>
      </c>
      <c r="N10" s="197">
        <v>249.75661122325391</v>
      </c>
      <c r="O10" s="197">
        <v>0</v>
      </c>
      <c r="P10" s="197">
        <v>0</v>
      </c>
      <c r="Q10" s="169">
        <v>0</v>
      </c>
    </row>
    <row r="11" spans="1:17" ht="15" customHeight="1" x14ac:dyDescent="0.3">
      <c r="B11" s="53" t="s">
        <v>61</v>
      </c>
      <c r="C11" s="36" t="s">
        <v>118</v>
      </c>
      <c r="D11" s="197">
        <v>0</v>
      </c>
      <c r="E11" s="197">
        <v>0</v>
      </c>
      <c r="F11" s="197">
        <v>0</v>
      </c>
      <c r="G11" s="197">
        <v>0</v>
      </c>
      <c r="H11" s="197">
        <v>0</v>
      </c>
      <c r="I11" s="197">
        <v>0</v>
      </c>
      <c r="J11" s="197">
        <v>0</v>
      </c>
      <c r="K11" s="197">
        <v>0</v>
      </c>
      <c r="L11" s="197">
        <v>207.74411933448076</v>
      </c>
      <c r="M11" s="197">
        <v>232.20768789443488</v>
      </c>
      <c r="N11" s="197">
        <v>294.15088481837944</v>
      </c>
      <c r="O11" s="197">
        <v>387.62559608817139</v>
      </c>
      <c r="P11" s="197">
        <v>357.04960571251166</v>
      </c>
      <c r="Q11" s="169">
        <v>368.0357016454517</v>
      </c>
    </row>
    <row r="12" spans="1:17" ht="15" customHeight="1" x14ac:dyDescent="0.3">
      <c r="B12" s="53" t="s">
        <v>60</v>
      </c>
      <c r="C12" s="36" t="s">
        <v>118</v>
      </c>
      <c r="D12" s="197">
        <v>0</v>
      </c>
      <c r="E12" s="197">
        <v>0</v>
      </c>
      <c r="F12" s="197">
        <v>435.35208333333338</v>
      </c>
      <c r="G12" s="197">
        <v>422.61666666666662</v>
      </c>
      <c r="H12" s="197">
        <v>376.28541666666661</v>
      </c>
      <c r="I12" s="197">
        <v>417.65166733627967</v>
      </c>
      <c r="J12" s="197">
        <v>307.81639212535157</v>
      </c>
      <c r="K12" s="197">
        <v>354.25472077139415</v>
      </c>
      <c r="L12" s="197">
        <v>220.47408597830454</v>
      </c>
      <c r="M12" s="197">
        <v>280.08638007231815</v>
      </c>
      <c r="N12" s="197">
        <v>330.53234230614709</v>
      </c>
      <c r="O12" s="197">
        <v>287.68766177739428</v>
      </c>
      <c r="P12" s="197">
        <v>254.95470232959448</v>
      </c>
      <c r="Q12" s="169">
        <v>251.44076618779926</v>
      </c>
    </row>
    <row r="13" spans="1:17" ht="15" customHeight="1" x14ac:dyDescent="0.3">
      <c r="B13" s="53" t="s">
        <v>59</v>
      </c>
      <c r="C13" s="36" t="s">
        <v>118</v>
      </c>
      <c r="D13" s="197">
        <v>0</v>
      </c>
      <c r="E13" s="197">
        <v>0</v>
      </c>
      <c r="F13" s="197">
        <v>346.83137254901965</v>
      </c>
      <c r="G13" s="197">
        <v>354.33725490196082</v>
      </c>
      <c r="H13" s="197">
        <v>298.80392156862746</v>
      </c>
      <c r="I13" s="197">
        <v>291.4299591995337</v>
      </c>
      <c r="J13" s="197">
        <v>272.60252672497575</v>
      </c>
      <c r="K13" s="197">
        <v>216.81049562682216</v>
      </c>
      <c r="L13" s="197">
        <v>266.46452866861028</v>
      </c>
      <c r="M13" s="197">
        <v>248.87657920310977</v>
      </c>
      <c r="N13" s="197">
        <v>243.72983479105929</v>
      </c>
      <c r="O13" s="197">
        <v>0</v>
      </c>
      <c r="P13" s="197">
        <v>0</v>
      </c>
      <c r="Q13" s="169">
        <v>0</v>
      </c>
    </row>
    <row r="14" spans="1:17" ht="15" customHeight="1" x14ac:dyDescent="0.3">
      <c r="B14" s="53" t="s">
        <v>58</v>
      </c>
      <c r="C14" s="36" t="s">
        <v>118</v>
      </c>
      <c r="D14" s="197">
        <v>0</v>
      </c>
      <c r="E14" s="197">
        <v>0</v>
      </c>
      <c r="F14" s="197">
        <v>369.27924528301889</v>
      </c>
      <c r="G14" s="197">
        <v>289.63773584905658</v>
      </c>
      <c r="H14" s="197">
        <v>281.48679245283017</v>
      </c>
      <c r="I14" s="197">
        <v>289.22915474146157</v>
      </c>
      <c r="J14" s="197">
        <v>263.57020384835209</v>
      </c>
      <c r="K14" s="197">
        <v>236.80320060963993</v>
      </c>
      <c r="L14" s="197">
        <v>234.28081539340829</v>
      </c>
      <c r="M14" s="197">
        <v>258.65307677652885</v>
      </c>
      <c r="N14" s="197">
        <v>250.47247094684704</v>
      </c>
      <c r="O14" s="197">
        <v>0</v>
      </c>
      <c r="P14" s="197">
        <v>0</v>
      </c>
      <c r="Q14" s="197">
        <v>0</v>
      </c>
    </row>
    <row r="15" spans="1:17" ht="15" customHeight="1" thickBot="1" x14ac:dyDescent="0.35">
      <c r="B15" s="55" t="s">
        <v>57</v>
      </c>
      <c r="C15" s="38" t="s">
        <v>118</v>
      </c>
      <c r="D15" s="202">
        <v>0</v>
      </c>
      <c r="E15" s="202">
        <v>0</v>
      </c>
      <c r="F15" s="202">
        <v>0</v>
      </c>
      <c r="G15" s="202">
        <v>280.98124999999999</v>
      </c>
      <c r="H15" s="202">
        <v>188.60374999999996</v>
      </c>
      <c r="I15" s="202">
        <v>217.01425356339089</v>
      </c>
      <c r="J15" s="202">
        <v>203.13828457114283</v>
      </c>
      <c r="K15" s="202">
        <v>199.34983745936486</v>
      </c>
      <c r="L15" s="202">
        <v>197.3105776444111</v>
      </c>
      <c r="M15" s="202">
        <v>196.41481481481483</v>
      </c>
      <c r="N15" s="202">
        <v>158.00123456790124</v>
      </c>
      <c r="O15" s="202">
        <v>166.52716049382715</v>
      </c>
      <c r="P15" s="202">
        <v>156.4827160493827</v>
      </c>
      <c r="Q15" s="202">
        <v>147.3197278911565</v>
      </c>
    </row>
    <row r="16" spans="1:17" ht="15" customHeight="1" x14ac:dyDescent="0.3">
      <c r="B16" s="53" t="s">
        <v>56</v>
      </c>
      <c r="C16" s="36" t="s">
        <v>119</v>
      </c>
      <c r="D16" s="197">
        <v>858.3278868360278</v>
      </c>
      <c r="E16" s="197">
        <v>908.37306004618949</v>
      </c>
      <c r="F16" s="197">
        <v>848.9059423744601</v>
      </c>
      <c r="G16" s="197">
        <v>708.19159408529015</v>
      </c>
      <c r="H16" s="197">
        <v>617.31508463088403</v>
      </c>
      <c r="I16" s="197">
        <v>579.99978100002295</v>
      </c>
      <c r="J16" s="197">
        <v>551.07804805763271</v>
      </c>
      <c r="K16" s="197">
        <v>543.76218611521426</v>
      </c>
      <c r="L16" s="197">
        <v>574.97057851335796</v>
      </c>
      <c r="M16" s="197">
        <v>549.16816379511056</v>
      </c>
      <c r="N16" s="197">
        <v>533.14727092099122</v>
      </c>
      <c r="O16" s="197">
        <v>440.08969693756109</v>
      </c>
      <c r="P16" s="197">
        <v>402.25320248250796</v>
      </c>
      <c r="Q16" s="197">
        <v>384.91228915662646</v>
      </c>
    </row>
    <row r="17" spans="2:17" ht="15" customHeight="1" x14ac:dyDescent="0.3">
      <c r="B17" s="53" t="s">
        <v>55</v>
      </c>
      <c r="C17" s="36" t="s">
        <v>119</v>
      </c>
      <c r="D17" s="197">
        <v>394.07822784810128</v>
      </c>
      <c r="E17" s="197">
        <v>406.04721012658229</v>
      </c>
      <c r="F17" s="197">
        <v>344.35907538744414</v>
      </c>
      <c r="G17" s="197">
        <v>359.41397425794594</v>
      </c>
      <c r="H17" s="197">
        <v>345.88271604938268</v>
      </c>
      <c r="I17" s="197">
        <v>291.5356209233268</v>
      </c>
      <c r="J17" s="197">
        <v>126.77474746192897</v>
      </c>
      <c r="K17" s="197">
        <v>0</v>
      </c>
      <c r="L17" s="197">
        <v>0</v>
      </c>
      <c r="M17" s="197">
        <v>0</v>
      </c>
      <c r="N17" s="197">
        <v>0</v>
      </c>
      <c r="O17" s="197">
        <v>0</v>
      </c>
      <c r="P17" s="197">
        <v>0</v>
      </c>
      <c r="Q17" s="197">
        <v>0</v>
      </c>
    </row>
    <row r="18" spans="2:17" ht="15" customHeight="1" x14ac:dyDescent="0.3">
      <c r="B18" s="53" t="s">
        <v>54</v>
      </c>
      <c r="C18" s="36" t="s">
        <v>119</v>
      </c>
      <c r="D18" s="197">
        <v>524.77513157894725</v>
      </c>
      <c r="E18" s="197">
        <v>426.30907894736839</v>
      </c>
      <c r="F18" s="197">
        <v>362.48526315789468</v>
      </c>
      <c r="G18" s="197">
        <v>281.45240641711234</v>
      </c>
      <c r="H18" s="197">
        <v>270.76096256684491</v>
      </c>
      <c r="I18" s="197">
        <v>261.5987033606774</v>
      </c>
      <c r="J18" s="197">
        <v>117.81711229946524</v>
      </c>
      <c r="K18" s="197">
        <v>0</v>
      </c>
      <c r="L18" s="197">
        <v>0</v>
      </c>
      <c r="M18" s="197">
        <v>0</v>
      </c>
      <c r="N18" s="197">
        <v>0</v>
      </c>
      <c r="O18" s="197">
        <v>0</v>
      </c>
      <c r="P18" s="197">
        <v>0</v>
      </c>
      <c r="Q18" s="197">
        <v>0</v>
      </c>
    </row>
    <row r="19" spans="2:17" ht="15" customHeight="1" x14ac:dyDescent="0.3">
      <c r="B19" s="53" t="s">
        <v>53</v>
      </c>
      <c r="C19" s="36" t="s">
        <v>119</v>
      </c>
      <c r="D19" s="197">
        <v>0</v>
      </c>
      <c r="E19" s="197">
        <v>0</v>
      </c>
      <c r="F19" s="197">
        <v>0</v>
      </c>
      <c r="G19" s="197">
        <v>0</v>
      </c>
      <c r="H19" s="197">
        <v>0</v>
      </c>
      <c r="I19" s="197">
        <v>0</v>
      </c>
      <c r="J19" s="197">
        <v>0</v>
      </c>
      <c r="K19" s="197">
        <v>0</v>
      </c>
      <c r="L19" s="197">
        <v>0</v>
      </c>
      <c r="M19" s="197">
        <v>284.03515818181819</v>
      </c>
      <c r="N19" s="197">
        <v>290.43746484848481</v>
      </c>
      <c r="O19" s="197">
        <v>0</v>
      </c>
      <c r="P19" s="197">
        <v>0</v>
      </c>
      <c r="Q19" s="197">
        <v>0</v>
      </c>
    </row>
    <row r="20" spans="2:17" ht="15" customHeight="1" x14ac:dyDescent="0.3">
      <c r="B20" s="53" t="s">
        <v>52</v>
      </c>
      <c r="C20" s="36" t="s">
        <v>119</v>
      </c>
      <c r="D20" s="197">
        <v>0</v>
      </c>
      <c r="E20" s="197">
        <v>0</v>
      </c>
      <c r="F20" s="197">
        <v>0</v>
      </c>
      <c r="G20" s="197">
        <v>0</v>
      </c>
      <c r="H20" s="197">
        <v>0</v>
      </c>
      <c r="I20" s="197">
        <v>0</v>
      </c>
      <c r="J20" s="197">
        <v>0</v>
      </c>
      <c r="K20" s="197">
        <v>0</v>
      </c>
      <c r="L20" s="197">
        <v>0</v>
      </c>
      <c r="M20" s="197">
        <v>0</v>
      </c>
      <c r="N20" s="197">
        <v>391.13529165001989</v>
      </c>
      <c r="O20" s="197">
        <v>381.2106501240695</v>
      </c>
      <c r="P20" s="197">
        <v>358.51462809094983</v>
      </c>
      <c r="Q20" s="197">
        <v>306.68800885616201</v>
      </c>
    </row>
    <row r="21" spans="2:17" ht="15" customHeight="1" x14ac:dyDescent="0.3">
      <c r="B21" s="53" t="s">
        <v>51</v>
      </c>
      <c r="C21" s="36" t="s">
        <v>119</v>
      </c>
      <c r="D21" s="197">
        <v>0</v>
      </c>
      <c r="E21" s="197">
        <v>0</v>
      </c>
      <c r="F21" s="197">
        <v>0</v>
      </c>
      <c r="G21" s="197">
        <v>0</v>
      </c>
      <c r="H21" s="197">
        <v>0</v>
      </c>
      <c r="I21" s="197">
        <v>0</v>
      </c>
      <c r="J21" s="197">
        <v>0</v>
      </c>
      <c r="K21" s="197">
        <v>0</v>
      </c>
      <c r="L21" s="197">
        <v>0</v>
      </c>
      <c r="M21" s="197">
        <v>450.41188482293427</v>
      </c>
      <c r="N21" s="197">
        <v>423.13875514333893</v>
      </c>
      <c r="O21" s="197">
        <v>381.15277637258873</v>
      </c>
      <c r="P21" s="197">
        <v>398.7096428571428</v>
      </c>
      <c r="Q21" s="197">
        <v>390.4027797815682</v>
      </c>
    </row>
    <row r="22" spans="2:17" ht="15" customHeight="1" x14ac:dyDescent="0.3">
      <c r="B22" s="53" t="s">
        <v>50</v>
      </c>
      <c r="C22" s="36" t="s">
        <v>119</v>
      </c>
      <c r="D22" s="197">
        <v>707.77094594594587</v>
      </c>
      <c r="E22" s="197">
        <v>726.73378378378368</v>
      </c>
      <c r="F22" s="197">
        <v>746.91216216216242</v>
      </c>
      <c r="G22" s="197">
        <v>655.23012552301259</v>
      </c>
      <c r="H22" s="197">
        <v>643.98411460180125</v>
      </c>
      <c r="I22" s="197">
        <v>0</v>
      </c>
      <c r="J22" s="197">
        <v>0</v>
      </c>
      <c r="K22" s="197">
        <v>0</v>
      </c>
      <c r="L22" s="197">
        <v>0</v>
      </c>
      <c r="M22" s="197">
        <v>0</v>
      </c>
      <c r="N22" s="197">
        <v>0</v>
      </c>
      <c r="O22" s="197">
        <v>0</v>
      </c>
      <c r="P22" s="197">
        <v>0</v>
      </c>
      <c r="Q22" s="197">
        <v>0</v>
      </c>
    </row>
    <row r="23" spans="2:17" ht="15" customHeight="1" x14ac:dyDescent="0.3">
      <c r="B23" s="53" t="s">
        <v>49</v>
      </c>
      <c r="C23" s="36" t="s">
        <v>119</v>
      </c>
      <c r="D23" s="197">
        <v>0</v>
      </c>
      <c r="E23" s="197">
        <v>0</v>
      </c>
      <c r="F23" s="197">
        <v>0</v>
      </c>
      <c r="G23" s="197">
        <v>0</v>
      </c>
      <c r="H23" s="197">
        <v>0</v>
      </c>
      <c r="I23" s="197">
        <v>0</v>
      </c>
      <c r="J23" s="197">
        <v>0</v>
      </c>
      <c r="K23" s="197">
        <v>0</v>
      </c>
      <c r="L23" s="197">
        <v>0</v>
      </c>
      <c r="M23" s="197">
        <v>0</v>
      </c>
      <c r="N23" s="197">
        <v>335.72839281162368</v>
      </c>
      <c r="O23" s="197">
        <v>330.06188236365296</v>
      </c>
      <c r="P23" s="197">
        <v>307.11137769515375</v>
      </c>
      <c r="Q23" s="197">
        <v>319.93824350678938</v>
      </c>
    </row>
    <row r="24" spans="2:17" ht="15" customHeight="1" x14ac:dyDescent="0.3">
      <c r="B24" s="53" t="s">
        <v>48</v>
      </c>
      <c r="C24" s="36" t="s">
        <v>119</v>
      </c>
      <c r="D24" s="197">
        <v>0</v>
      </c>
      <c r="E24" s="197">
        <v>0</v>
      </c>
      <c r="F24" s="197">
        <v>0</v>
      </c>
      <c r="G24" s="197">
        <v>0</v>
      </c>
      <c r="H24" s="197">
        <v>219.74454186669811</v>
      </c>
      <c r="I24" s="197">
        <v>325.82706540099582</v>
      </c>
      <c r="J24" s="197">
        <v>216.50660433389197</v>
      </c>
      <c r="K24" s="197">
        <v>222.21183793478582</v>
      </c>
      <c r="L24" s="197">
        <v>203.57688453735554</v>
      </c>
      <c r="M24" s="197">
        <v>214.09038752168416</v>
      </c>
      <c r="N24" s="197">
        <v>197.37032724706714</v>
      </c>
      <c r="O24" s="197">
        <v>0</v>
      </c>
      <c r="P24" s="197">
        <v>0</v>
      </c>
      <c r="Q24" s="197">
        <v>0</v>
      </c>
    </row>
    <row r="25" spans="2:17" ht="15" customHeight="1" x14ac:dyDescent="0.3">
      <c r="B25" s="53" t="s">
        <v>47</v>
      </c>
      <c r="C25" s="36" t="s">
        <v>119</v>
      </c>
      <c r="D25" s="197">
        <v>415.45654985294118</v>
      </c>
      <c r="E25" s="197">
        <v>413.16104632352932</v>
      </c>
      <c r="F25" s="197">
        <v>411.51240485294119</v>
      </c>
      <c r="G25" s="197">
        <v>398.13301801596361</v>
      </c>
      <c r="H25" s="197">
        <v>352.111646218168</v>
      </c>
      <c r="I25" s="197">
        <v>421.2471463342676</v>
      </c>
      <c r="J25" s="197">
        <v>441.26129735086607</v>
      </c>
      <c r="K25" s="197">
        <v>378.07458657580361</v>
      </c>
      <c r="L25" s="197">
        <v>262.69341151764326</v>
      </c>
      <c r="M25" s="197">
        <v>266.54627022390486</v>
      </c>
      <c r="N25" s="197">
        <v>269.51743356022496</v>
      </c>
      <c r="O25" s="197">
        <v>253.13919089571974</v>
      </c>
      <c r="P25" s="197">
        <v>264.42886385255656</v>
      </c>
      <c r="Q25" s="197">
        <v>254.26089214024444</v>
      </c>
    </row>
    <row r="26" spans="2:17" ht="15" customHeight="1" x14ac:dyDescent="0.3">
      <c r="B26" s="53" t="s">
        <v>46</v>
      </c>
      <c r="C26" s="36" t="s">
        <v>119</v>
      </c>
      <c r="D26" s="197">
        <v>0</v>
      </c>
      <c r="E26" s="197">
        <v>0</v>
      </c>
      <c r="F26" s="197">
        <v>0</v>
      </c>
      <c r="G26" s="197">
        <v>0</v>
      </c>
      <c r="H26" s="197">
        <v>255.20325659365224</v>
      </c>
      <c r="I26" s="197">
        <v>222.44132314025285</v>
      </c>
      <c r="J26" s="197">
        <v>246.59812261099677</v>
      </c>
      <c r="K26" s="197">
        <v>255.91662672743314</v>
      </c>
      <c r="L26" s="197">
        <v>259.92107321376079</v>
      </c>
      <c r="M26" s="197">
        <v>269.65415980593934</v>
      </c>
      <c r="N26" s="197">
        <v>274.45755586592185</v>
      </c>
      <c r="O26" s="197">
        <v>237</v>
      </c>
      <c r="P26" s="197">
        <v>0</v>
      </c>
      <c r="Q26" s="197">
        <v>0</v>
      </c>
    </row>
    <row r="27" spans="2:17" ht="15" customHeight="1" x14ac:dyDescent="0.3">
      <c r="B27" s="51" t="s">
        <v>300</v>
      </c>
      <c r="C27" s="36" t="s">
        <v>119</v>
      </c>
      <c r="D27" s="262">
        <v>657.5971186440679</v>
      </c>
      <c r="E27" s="262">
        <v>622.08813559322027</v>
      </c>
      <c r="F27" s="262">
        <v>639.48799031476995</v>
      </c>
      <c r="G27" s="262">
        <v>643.12787996903114</v>
      </c>
      <c r="H27" s="262">
        <v>636.41946765624596</v>
      </c>
      <c r="I27" s="262">
        <v>581.8286590919987</v>
      </c>
      <c r="J27" s="262">
        <v>485.96353114011862</v>
      </c>
      <c r="K27" s="262">
        <v>462.83265796546044</v>
      </c>
      <c r="L27" s="262">
        <v>464.26375256091978</v>
      </c>
      <c r="M27" s="262">
        <v>436.11217816770721</v>
      </c>
      <c r="N27" s="262">
        <v>446.52933465308291</v>
      </c>
      <c r="O27" s="262">
        <v>452.41324571345888</v>
      </c>
      <c r="P27" s="262">
        <v>383.69883867526551</v>
      </c>
      <c r="Q27" s="262">
        <v>357.99047279495301</v>
      </c>
    </row>
    <row r="28" spans="2:17" ht="15" customHeight="1" x14ac:dyDescent="0.3">
      <c r="B28" s="53" t="s">
        <v>45</v>
      </c>
      <c r="C28" s="36" t="s">
        <v>119</v>
      </c>
      <c r="D28" s="197">
        <v>0</v>
      </c>
      <c r="E28" s="197">
        <v>0</v>
      </c>
      <c r="F28" s="197">
        <v>0</v>
      </c>
      <c r="G28" s="197">
        <v>0</v>
      </c>
      <c r="H28" s="197">
        <v>0</v>
      </c>
      <c r="I28" s="197">
        <v>0</v>
      </c>
      <c r="J28" s="197">
        <v>0</v>
      </c>
      <c r="K28" s="197">
        <v>0</v>
      </c>
      <c r="L28" s="197">
        <v>0</v>
      </c>
      <c r="M28" s="197">
        <v>0</v>
      </c>
      <c r="N28" s="197">
        <v>470.13964197605145</v>
      </c>
      <c r="O28" s="197">
        <v>428.51924247894095</v>
      </c>
      <c r="P28" s="197">
        <v>464.50024308062575</v>
      </c>
      <c r="Q28" s="197">
        <v>434.90821239470512</v>
      </c>
    </row>
    <row r="29" spans="2:17" ht="15" customHeight="1" x14ac:dyDescent="0.3">
      <c r="B29" s="53" t="s">
        <v>44</v>
      </c>
      <c r="C29" s="36" t="s">
        <v>119</v>
      </c>
      <c r="D29" s="197">
        <v>0</v>
      </c>
      <c r="E29" s="197">
        <v>0</v>
      </c>
      <c r="F29" s="197">
        <v>0</v>
      </c>
      <c r="G29" s="197">
        <v>0</v>
      </c>
      <c r="H29" s="197">
        <v>0</v>
      </c>
      <c r="I29" s="197">
        <v>0</v>
      </c>
      <c r="J29" s="197">
        <v>0</v>
      </c>
      <c r="K29" s="197">
        <v>0</v>
      </c>
      <c r="L29" s="197">
        <v>0</v>
      </c>
      <c r="M29" s="197">
        <v>0</v>
      </c>
      <c r="N29" s="197">
        <v>197.05450427780573</v>
      </c>
      <c r="O29" s="197">
        <v>159.64839235442287</v>
      </c>
      <c r="P29" s="197">
        <v>201.1727169457204</v>
      </c>
      <c r="Q29" s="197">
        <v>164.61018916382673</v>
      </c>
    </row>
    <row r="30" spans="2:17" ht="15" customHeight="1" x14ac:dyDescent="0.3">
      <c r="B30" s="53" t="s">
        <v>43</v>
      </c>
      <c r="C30" s="36" t="s">
        <v>119</v>
      </c>
      <c r="D30" s="197">
        <v>0</v>
      </c>
      <c r="E30" s="197">
        <v>0</v>
      </c>
      <c r="F30" s="197">
        <v>0</v>
      </c>
      <c r="G30" s="197">
        <v>0</v>
      </c>
      <c r="H30" s="197">
        <v>0</v>
      </c>
      <c r="I30" s="197">
        <v>0</v>
      </c>
      <c r="J30" s="197">
        <v>0</v>
      </c>
      <c r="K30" s="197">
        <v>0</v>
      </c>
      <c r="L30" s="197">
        <v>0</v>
      </c>
      <c r="M30" s="197">
        <v>327.22661380846318</v>
      </c>
      <c r="N30" s="197">
        <v>318.75072494432072</v>
      </c>
      <c r="O30" s="197">
        <v>299.03504678518908</v>
      </c>
      <c r="P30" s="197">
        <v>304.33349343615566</v>
      </c>
      <c r="Q30" s="197">
        <v>288.03497824194943</v>
      </c>
    </row>
    <row r="31" spans="2:17" ht="15" customHeight="1" x14ac:dyDescent="0.3">
      <c r="B31" s="53" t="s">
        <v>42</v>
      </c>
      <c r="C31" s="36" t="s">
        <v>119</v>
      </c>
      <c r="D31" s="197">
        <v>413.45823529411763</v>
      </c>
      <c r="E31" s="197">
        <v>394.40266339869277</v>
      </c>
      <c r="F31" s="197">
        <v>364.83828431372552</v>
      </c>
      <c r="G31" s="197">
        <v>310.63877184441571</v>
      </c>
      <c r="H31" s="197">
        <v>273.33228692776441</v>
      </c>
      <c r="I31" s="197">
        <v>314.79701483760954</v>
      </c>
      <c r="J31" s="197">
        <v>350.58278294105162</v>
      </c>
      <c r="K31" s="197">
        <v>300.51059000895094</v>
      </c>
      <c r="L31" s="197">
        <v>232.9803846656431</v>
      </c>
      <c r="M31" s="197">
        <v>244.73156019575856</v>
      </c>
      <c r="N31" s="197">
        <v>243.76815015896307</v>
      </c>
      <c r="O31" s="197">
        <v>221.64839814135485</v>
      </c>
      <c r="P31" s="197">
        <v>214.64233162142332</v>
      </c>
      <c r="Q31" s="197">
        <v>201.65827377070559</v>
      </c>
    </row>
    <row r="32" spans="2:17" ht="15" customHeight="1" x14ac:dyDescent="0.3">
      <c r="B32" s="53" t="s">
        <v>41</v>
      </c>
      <c r="C32" s="36" t="s">
        <v>119</v>
      </c>
      <c r="D32" s="197">
        <v>0</v>
      </c>
      <c r="E32" s="197">
        <v>0</v>
      </c>
      <c r="F32" s="197">
        <v>0</v>
      </c>
      <c r="G32" s="197">
        <v>181.71884132714459</v>
      </c>
      <c r="H32" s="197">
        <v>185.35349680077132</v>
      </c>
      <c r="I32" s="197">
        <v>210.37693115065653</v>
      </c>
      <c r="J32" s="197">
        <v>209.70184087767794</v>
      </c>
      <c r="K32" s="197">
        <v>221.30023454953195</v>
      </c>
      <c r="L32" s="197">
        <v>188.32481540242702</v>
      </c>
      <c r="M32" s="197">
        <v>0</v>
      </c>
      <c r="N32" s="197">
        <v>0</v>
      </c>
      <c r="O32" s="197">
        <v>0</v>
      </c>
      <c r="P32" s="197">
        <v>0</v>
      </c>
      <c r="Q32" s="197">
        <v>0</v>
      </c>
    </row>
    <row r="33" spans="2:17" ht="15" customHeight="1" x14ac:dyDescent="0.3">
      <c r="B33" s="53" t="s">
        <v>40</v>
      </c>
      <c r="C33" s="36" t="s">
        <v>119</v>
      </c>
      <c r="D33" s="197">
        <v>0</v>
      </c>
      <c r="E33" s="197">
        <v>0</v>
      </c>
      <c r="F33" s="197">
        <v>0</v>
      </c>
      <c r="G33" s="197">
        <v>319.54279797879718</v>
      </c>
      <c r="H33" s="197">
        <v>322.10260279401564</v>
      </c>
      <c r="I33" s="197">
        <v>304.57894877637972</v>
      </c>
      <c r="J33" s="197">
        <v>311.07436992272636</v>
      </c>
      <c r="K33" s="197">
        <v>262.3246451229183</v>
      </c>
      <c r="L33" s="197">
        <v>246.31955491673273</v>
      </c>
      <c r="M33" s="197">
        <v>229.20496915422885</v>
      </c>
      <c r="N33" s="197">
        <v>244.63588059701493</v>
      </c>
      <c r="O33" s="197">
        <v>254.88960856942634</v>
      </c>
      <c r="P33" s="197">
        <v>235.88790069075984</v>
      </c>
      <c r="Q33" s="197">
        <v>237.71557470099327</v>
      </c>
    </row>
    <row r="34" spans="2:17" ht="15" customHeight="1" x14ac:dyDescent="0.3">
      <c r="B34" s="53" t="s">
        <v>39</v>
      </c>
      <c r="C34" s="36" t="s">
        <v>119</v>
      </c>
      <c r="D34" s="197">
        <v>586.10588122605373</v>
      </c>
      <c r="E34" s="197">
        <v>618.56072796934859</v>
      </c>
      <c r="F34" s="197">
        <v>530.71712754351836</v>
      </c>
      <c r="G34" s="197">
        <v>647.28100434119415</v>
      </c>
      <c r="H34" s="197">
        <v>586.47204036137498</v>
      </c>
      <c r="I34" s="197">
        <v>583.81669817706518</v>
      </c>
      <c r="J34" s="197">
        <v>591.01774996500706</v>
      </c>
      <c r="K34" s="197">
        <v>720.09712194519682</v>
      </c>
      <c r="L34" s="197">
        <v>628.2748660037081</v>
      </c>
      <c r="M34" s="197">
        <v>454.2327777907438</v>
      </c>
      <c r="N34" s="197">
        <v>483.40667958083418</v>
      </c>
      <c r="O34" s="197">
        <v>415.71198790978843</v>
      </c>
      <c r="P34" s="197">
        <v>394.00739115315082</v>
      </c>
      <c r="Q34" s="197">
        <v>400.41647703298804</v>
      </c>
    </row>
    <row r="35" spans="2:17" ht="15" customHeight="1" x14ac:dyDescent="0.3">
      <c r="B35" s="53" t="s">
        <v>38</v>
      </c>
      <c r="C35" s="36" t="s">
        <v>119</v>
      </c>
      <c r="D35" s="197">
        <v>0</v>
      </c>
      <c r="E35" s="197">
        <v>0</v>
      </c>
      <c r="F35" s="197">
        <v>0</v>
      </c>
      <c r="G35" s="197">
        <v>0</v>
      </c>
      <c r="H35" s="197">
        <v>0</v>
      </c>
      <c r="I35" s="197">
        <v>0</v>
      </c>
      <c r="J35" s="197">
        <v>0</v>
      </c>
      <c r="K35" s="197">
        <v>0</v>
      </c>
      <c r="L35" s="197">
        <v>0</v>
      </c>
      <c r="M35" s="197">
        <v>0</v>
      </c>
      <c r="N35" s="197">
        <v>221.44698713703767</v>
      </c>
      <c r="O35" s="197">
        <v>220.1113657616439</v>
      </c>
      <c r="P35" s="197">
        <v>224.40231779012643</v>
      </c>
      <c r="Q35" s="197">
        <v>229.77861136194889</v>
      </c>
    </row>
    <row r="36" spans="2:17" ht="15" customHeight="1" x14ac:dyDescent="0.3">
      <c r="B36" s="53" t="s">
        <v>37</v>
      </c>
      <c r="C36" s="36" t="s">
        <v>119</v>
      </c>
      <c r="D36" s="197">
        <v>0</v>
      </c>
      <c r="E36" s="197">
        <v>0</v>
      </c>
      <c r="F36" s="197">
        <v>0</v>
      </c>
      <c r="G36" s="197">
        <v>0</v>
      </c>
      <c r="H36" s="197">
        <v>0</v>
      </c>
      <c r="I36" s="197">
        <v>0</v>
      </c>
      <c r="J36" s="197">
        <v>0</v>
      </c>
      <c r="K36" s="197">
        <v>0</v>
      </c>
      <c r="L36" s="197">
        <v>0</v>
      </c>
      <c r="M36" s="197">
        <v>0</v>
      </c>
      <c r="N36" s="197">
        <v>283.08294523156616</v>
      </c>
      <c r="O36" s="197">
        <v>259.80232874105644</v>
      </c>
      <c r="P36" s="197">
        <v>269.67638994434844</v>
      </c>
      <c r="Q36" s="197">
        <v>255.81318072839366</v>
      </c>
    </row>
    <row r="37" spans="2:17" ht="15" customHeight="1" x14ac:dyDescent="0.3">
      <c r="B37" s="53" t="s">
        <v>36</v>
      </c>
      <c r="C37" s="36" t="s">
        <v>119</v>
      </c>
      <c r="D37" s="197">
        <v>0</v>
      </c>
      <c r="E37" s="197">
        <v>0</v>
      </c>
      <c r="F37" s="197">
        <v>0</v>
      </c>
      <c r="G37" s="197">
        <v>0</v>
      </c>
      <c r="H37" s="197">
        <v>0</v>
      </c>
      <c r="I37" s="197">
        <v>0</v>
      </c>
      <c r="J37" s="197">
        <v>0</v>
      </c>
      <c r="K37" s="197">
        <v>0</v>
      </c>
      <c r="L37" s="197">
        <v>0</v>
      </c>
      <c r="M37" s="197">
        <v>0</v>
      </c>
      <c r="N37" s="197">
        <v>770.91719503012041</v>
      </c>
      <c r="O37" s="197">
        <v>782.82363071710881</v>
      </c>
      <c r="P37" s="197">
        <v>670.48187894736839</v>
      </c>
      <c r="Q37" s="197">
        <v>747.3036420101638</v>
      </c>
    </row>
    <row r="38" spans="2:17" ht="15" customHeight="1" x14ac:dyDescent="0.3">
      <c r="B38" s="53" t="s">
        <v>35</v>
      </c>
      <c r="C38" s="36" t="s">
        <v>119</v>
      </c>
      <c r="D38" s="197">
        <v>573.81430311231406</v>
      </c>
      <c r="E38" s="197">
        <v>568.31665764546699</v>
      </c>
      <c r="F38" s="197">
        <v>560.49435723951285</v>
      </c>
      <c r="G38" s="197">
        <v>531.4463229284504</v>
      </c>
      <c r="H38" s="197">
        <v>461.65768620807239</v>
      </c>
      <c r="I38" s="197">
        <v>439.84394353246608</v>
      </c>
      <c r="J38" s="197">
        <v>427.35190478122672</v>
      </c>
      <c r="K38" s="197">
        <v>419.49645754560646</v>
      </c>
      <c r="L38" s="197">
        <v>406.05951732254704</v>
      </c>
      <c r="M38" s="197">
        <v>379.44917435549524</v>
      </c>
      <c r="N38" s="197">
        <v>380.43349353100098</v>
      </c>
      <c r="O38" s="197">
        <v>363.67238925919389</v>
      </c>
      <c r="P38" s="197">
        <v>340.34586269514301</v>
      </c>
      <c r="Q38" s="197">
        <v>295.51839880791101</v>
      </c>
    </row>
    <row r="39" spans="2:17" ht="15" customHeight="1" x14ac:dyDescent="0.3">
      <c r="B39" s="53" t="s">
        <v>34</v>
      </c>
      <c r="C39" s="36" t="s">
        <v>119</v>
      </c>
      <c r="D39" s="197">
        <v>1203.8038292682929</v>
      </c>
      <c r="E39" s="197">
        <v>1280.0918475609758</v>
      </c>
      <c r="F39" s="197">
        <v>1236.0230890243902</v>
      </c>
      <c r="G39" s="197">
        <v>1052.5015804878049</v>
      </c>
      <c r="H39" s="197">
        <v>964.04353658536581</v>
      </c>
      <c r="I39" s="197">
        <v>1010.7179487179485</v>
      </c>
      <c r="J39" s="197">
        <v>774.18405706045939</v>
      </c>
      <c r="K39" s="197">
        <v>770.6992553224361</v>
      </c>
      <c r="L39" s="197">
        <v>647.32835513441137</v>
      </c>
      <c r="M39" s="197">
        <v>716.4397038129822</v>
      </c>
      <c r="N39" s="197">
        <v>775.6535179300954</v>
      </c>
      <c r="O39" s="197">
        <v>806.31192614403142</v>
      </c>
      <c r="P39" s="197">
        <v>764.19593424119751</v>
      </c>
      <c r="Q39" s="197">
        <v>738.54944669365716</v>
      </c>
    </row>
    <row r="40" spans="2:17" ht="15" customHeight="1" x14ac:dyDescent="0.3">
      <c r="B40" s="53" t="s">
        <v>33</v>
      </c>
      <c r="C40" s="36" t="s">
        <v>119</v>
      </c>
      <c r="D40" s="197">
        <v>668.51996903846157</v>
      </c>
      <c r="E40" s="197">
        <v>642.59487596153849</v>
      </c>
      <c r="F40" s="197">
        <v>640.21077192307689</v>
      </c>
      <c r="G40" s="197">
        <v>487.95863125000005</v>
      </c>
      <c r="H40" s="197">
        <v>394.00791015625003</v>
      </c>
      <c r="I40" s="197">
        <v>315.65814344848928</v>
      </c>
      <c r="J40" s="197">
        <v>299.78235753470119</v>
      </c>
      <c r="K40" s="197">
        <v>318.3326142699749</v>
      </c>
      <c r="L40" s="197">
        <v>301.79064765358612</v>
      </c>
      <c r="M40" s="197">
        <v>295.58558059964042</v>
      </c>
      <c r="N40" s="197">
        <v>296.44793895343219</v>
      </c>
      <c r="O40" s="197">
        <v>288.94977796243336</v>
      </c>
      <c r="P40" s="197">
        <v>281.48277672567059</v>
      </c>
      <c r="Q40" s="197">
        <v>275.85445331220529</v>
      </c>
    </row>
    <row r="41" spans="2:17" ht="15" customHeight="1" x14ac:dyDescent="0.3">
      <c r="B41" s="53" t="s">
        <v>32</v>
      </c>
      <c r="C41" s="36" t="s">
        <v>119</v>
      </c>
      <c r="D41" s="197">
        <v>477.7081416988417</v>
      </c>
      <c r="E41" s="197">
        <v>509.35496602316601</v>
      </c>
      <c r="F41" s="197">
        <v>506.9244536679538</v>
      </c>
      <c r="G41" s="197">
        <v>451.59742274509824</v>
      </c>
      <c r="H41" s="197">
        <v>427.35255019607865</v>
      </c>
      <c r="I41" s="197">
        <v>416.27936769865454</v>
      </c>
      <c r="J41" s="197">
        <v>348.93984128552796</v>
      </c>
      <c r="K41" s="197">
        <v>313.85083234906529</v>
      </c>
      <c r="L41" s="197">
        <v>287.37478144583497</v>
      </c>
      <c r="M41" s="197">
        <v>281.79820379932181</v>
      </c>
      <c r="N41" s="197">
        <v>309.17349818896429</v>
      </c>
      <c r="O41" s="197">
        <v>280.17708457845725</v>
      </c>
      <c r="P41" s="197">
        <v>238.65571954936536</v>
      </c>
      <c r="Q41" s="197">
        <v>252.90602180468568</v>
      </c>
    </row>
    <row r="42" spans="2:17" ht="15" customHeight="1" x14ac:dyDescent="0.3">
      <c r="B42" s="53" t="s">
        <v>31</v>
      </c>
      <c r="C42" s="36" t="s">
        <v>119</v>
      </c>
      <c r="D42" s="197">
        <v>0</v>
      </c>
      <c r="E42" s="197">
        <v>363.57154026845632</v>
      </c>
      <c r="F42" s="197">
        <v>337.99051670499119</v>
      </c>
      <c r="G42" s="197">
        <v>323.20900818341681</v>
      </c>
      <c r="H42" s="197">
        <v>298.568544569187</v>
      </c>
      <c r="I42" s="197">
        <v>299.04799256505584</v>
      </c>
      <c r="J42" s="197">
        <v>279.33145677354372</v>
      </c>
      <c r="K42" s="197">
        <v>280.87272306065233</v>
      </c>
      <c r="L42" s="197">
        <v>283.05950276985067</v>
      </c>
      <c r="M42" s="197">
        <v>276.66631391640084</v>
      </c>
      <c r="N42" s="197">
        <v>297.54802618767832</v>
      </c>
      <c r="O42" s="197">
        <v>274.62073835414145</v>
      </c>
      <c r="P42" s="197">
        <v>251.90188607807002</v>
      </c>
      <c r="Q42" s="197">
        <v>290.95012717267298</v>
      </c>
    </row>
    <row r="43" spans="2:17" ht="15" customHeight="1" x14ac:dyDescent="0.3">
      <c r="B43" s="53" t="s">
        <v>30</v>
      </c>
      <c r="C43" s="36" t="s">
        <v>119</v>
      </c>
      <c r="D43" s="197">
        <v>415.14870229007636</v>
      </c>
      <c r="E43" s="197">
        <v>404.7595106870229</v>
      </c>
      <c r="F43" s="197">
        <v>415.25233190839697</v>
      </c>
      <c r="G43" s="197">
        <v>357.84535634217394</v>
      </c>
      <c r="H43" s="197">
        <v>374.14141316780803</v>
      </c>
      <c r="I43" s="197">
        <v>320.93614604462476</v>
      </c>
      <c r="J43" s="197">
        <v>309.20138074484942</v>
      </c>
      <c r="K43" s="197">
        <v>306.51764484471659</v>
      </c>
      <c r="L43" s="197">
        <v>264.21472981622014</v>
      </c>
      <c r="M43" s="197">
        <v>274.28522070015219</v>
      </c>
      <c r="N43" s="197">
        <v>289.75972027545856</v>
      </c>
      <c r="O43" s="197">
        <v>274.92071127028879</v>
      </c>
      <c r="P43" s="197">
        <v>255.81024679863856</v>
      </c>
      <c r="Q43" s="197">
        <v>234.29930296830148</v>
      </c>
    </row>
    <row r="44" spans="2:17" ht="15" customHeight="1" x14ac:dyDescent="0.3">
      <c r="B44" s="53" t="s">
        <v>29</v>
      </c>
      <c r="C44" s="36" t="s">
        <v>119</v>
      </c>
      <c r="D44" s="197">
        <v>769.70888290713322</v>
      </c>
      <c r="E44" s="197">
        <v>728.84090174966354</v>
      </c>
      <c r="F44" s="197">
        <v>776.54198103298017</v>
      </c>
      <c r="G44" s="197">
        <v>647.58553090442365</v>
      </c>
      <c r="H44" s="197">
        <v>563.30547148509038</v>
      </c>
      <c r="I44" s="197">
        <v>539.28220750431785</v>
      </c>
      <c r="J44" s="197">
        <v>538.74575565106204</v>
      </c>
      <c r="K44" s="197">
        <v>492.72714359469046</v>
      </c>
      <c r="L44" s="197">
        <v>512.46592339986137</v>
      </c>
      <c r="M44" s="197">
        <v>430.75552284541732</v>
      </c>
      <c r="N44" s="197">
        <v>429.92853877203584</v>
      </c>
      <c r="O44" s="197">
        <v>498.24652031112578</v>
      </c>
      <c r="P44" s="197">
        <v>450.57960253147138</v>
      </c>
      <c r="Q44" s="197">
        <v>482.2740094300604</v>
      </c>
    </row>
    <row r="45" spans="2:17" ht="15" customHeight="1" x14ac:dyDescent="0.3">
      <c r="B45" s="53" t="s">
        <v>28</v>
      </c>
      <c r="C45" s="36" t="s">
        <v>119</v>
      </c>
      <c r="D45" s="197">
        <v>0</v>
      </c>
      <c r="E45" s="197">
        <v>0</v>
      </c>
      <c r="F45" s="197">
        <v>0</v>
      </c>
      <c r="G45" s="197">
        <v>0</v>
      </c>
      <c r="H45" s="197">
        <v>0</v>
      </c>
      <c r="I45" s="197">
        <v>0</v>
      </c>
      <c r="J45" s="197">
        <v>0</v>
      </c>
      <c r="K45" s="197">
        <v>0</v>
      </c>
      <c r="L45" s="197">
        <v>443.81504223420501</v>
      </c>
      <c r="M45" s="197">
        <v>491.71851136115703</v>
      </c>
      <c r="N45" s="197">
        <v>249.0799407767596</v>
      </c>
      <c r="O45" s="197">
        <v>243.41371315785372</v>
      </c>
      <c r="P45" s="197">
        <v>270.73461100184193</v>
      </c>
      <c r="Q45" s="197">
        <v>248.80179138959136</v>
      </c>
    </row>
    <row r="46" spans="2:17" ht="15" customHeight="1" x14ac:dyDescent="0.3">
      <c r="B46" s="53" t="s">
        <v>27</v>
      </c>
      <c r="C46" s="36" t="s">
        <v>119</v>
      </c>
      <c r="D46" s="197">
        <v>552.65</v>
      </c>
      <c r="E46" s="197">
        <v>562.76545454545453</v>
      </c>
      <c r="F46" s="197">
        <v>589.17109090909094</v>
      </c>
      <c r="G46" s="197">
        <v>529.70059298143303</v>
      </c>
      <c r="H46" s="197">
        <v>501.07358802371937</v>
      </c>
      <c r="I46" s="197">
        <v>441.41577984259214</v>
      </c>
      <c r="J46" s="197">
        <v>417.86828392053638</v>
      </c>
      <c r="K46" s="197">
        <v>323.54112538705203</v>
      </c>
      <c r="L46" s="197">
        <v>322.840516781151</v>
      </c>
      <c r="M46" s="197">
        <v>325.02242232266769</v>
      </c>
      <c r="N46" s="197">
        <v>353.1019595999075</v>
      </c>
      <c r="O46" s="197">
        <v>352.53751511272321</v>
      </c>
      <c r="P46" s="197">
        <v>336.32222480052855</v>
      </c>
      <c r="Q46" s="197">
        <v>270.85892857142846</v>
      </c>
    </row>
    <row r="47" spans="2:17" ht="15" customHeight="1" x14ac:dyDescent="0.3">
      <c r="B47" s="53" t="s">
        <v>26</v>
      </c>
      <c r="C47" s="36" t="s">
        <v>119</v>
      </c>
      <c r="D47" s="197">
        <v>699.35000000000014</v>
      </c>
      <c r="E47" s="197">
        <v>797.90134618834088</v>
      </c>
      <c r="F47" s="197">
        <v>723.18968542600908</v>
      </c>
      <c r="G47" s="197">
        <v>586.25363944494995</v>
      </c>
      <c r="H47" s="197">
        <v>495.10877252047317</v>
      </c>
      <c r="I47" s="197">
        <v>539.73077094672976</v>
      </c>
      <c r="J47" s="197">
        <v>382.88973358748171</v>
      </c>
      <c r="K47" s="197">
        <v>337.04710691963299</v>
      </c>
      <c r="L47" s="197">
        <v>327.26800793969403</v>
      </c>
      <c r="M47" s="197">
        <v>318.67263400900896</v>
      </c>
      <c r="N47" s="197">
        <v>300.99615537130495</v>
      </c>
      <c r="O47" s="197">
        <v>0</v>
      </c>
      <c r="P47" s="197">
        <v>0</v>
      </c>
      <c r="Q47" s="197">
        <v>0</v>
      </c>
    </row>
    <row r="48" spans="2:17" ht="15" customHeight="1" x14ac:dyDescent="0.3">
      <c r="B48" s="53" t="s">
        <v>25</v>
      </c>
      <c r="C48" s="36" t="s">
        <v>119</v>
      </c>
      <c r="D48" s="197">
        <v>259.85075987841941</v>
      </c>
      <c r="E48" s="197">
        <v>193.48176291793311</v>
      </c>
      <c r="F48" s="197">
        <v>207.51975683890578</v>
      </c>
      <c r="G48" s="197">
        <v>171.46821511765313</v>
      </c>
      <c r="H48" s="197">
        <v>133.03197056142602</v>
      </c>
      <c r="I48" s="197">
        <v>406.62018123176159</v>
      </c>
      <c r="J48" s="197">
        <v>538.44566120151342</v>
      </c>
      <c r="K48" s="197">
        <v>478.00442942067832</v>
      </c>
      <c r="L48" s="197">
        <v>426.9855828220858</v>
      </c>
      <c r="M48" s="197">
        <v>353.86819571865436</v>
      </c>
      <c r="N48" s="197">
        <v>302.03661116732587</v>
      </c>
      <c r="O48" s="197">
        <v>0</v>
      </c>
      <c r="P48" s="197">
        <v>0</v>
      </c>
      <c r="Q48" s="197">
        <v>0</v>
      </c>
    </row>
    <row r="49" spans="2:17" ht="15" customHeight="1" x14ac:dyDescent="0.3">
      <c r="B49" s="53" t="s">
        <v>24</v>
      </c>
      <c r="C49" s="36" t="s">
        <v>119</v>
      </c>
      <c r="D49" s="197">
        <v>0</v>
      </c>
      <c r="E49" s="197">
        <v>0</v>
      </c>
      <c r="F49" s="197">
        <v>0</v>
      </c>
      <c r="G49" s="197">
        <v>0</v>
      </c>
      <c r="H49" s="197">
        <v>0</v>
      </c>
      <c r="I49" s="197">
        <v>0</v>
      </c>
      <c r="J49" s="197">
        <v>0</v>
      </c>
      <c r="K49" s="197">
        <v>0</v>
      </c>
      <c r="L49" s="197">
        <v>0</v>
      </c>
      <c r="M49" s="197">
        <v>0</v>
      </c>
      <c r="N49" s="197">
        <v>325.18007692307691</v>
      </c>
      <c r="O49" s="197">
        <v>0</v>
      </c>
      <c r="P49" s="197">
        <v>0</v>
      </c>
      <c r="Q49" s="197">
        <v>0</v>
      </c>
    </row>
    <row r="50" spans="2:17" ht="15" customHeight="1" thickBot="1" x14ac:dyDescent="0.35">
      <c r="B50" s="55" t="s">
        <v>23</v>
      </c>
      <c r="C50" s="38" t="s">
        <v>119</v>
      </c>
      <c r="D50" s="202">
        <v>0</v>
      </c>
      <c r="E50" s="202">
        <v>0</v>
      </c>
      <c r="F50" s="202">
        <v>0</v>
      </c>
      <c r="G50" s="202">
        <v>0</v>
      </c>
      <c r="H50" s="202">
        <v>333.27108833315447</v>
      </c>
      <c r="I50" s="202">
        <v>355.44481217883543</v>
      </c>
      <c r="J50" s="202">
        <v>296.43152286216753</v>
      </c>
      <c r="K50" s="202">
        <v>253.61524003187603</v>
      </c>
      <c r="L50" s="202">
        <v>285.01948889865906</v>
      </c>
      <c r="M50" s="202">
        <v>288.80788085293472</v>
      </c>
      <c r="N50" s="202">
        <v>302.2856589360299</v>
      </c>
      <c r="O50" s="202">
        <v>266.98067872059789</v>
      </c>
      <c r="P50" s="202">
        <v>263.49531215651791</v>
      </c>
      <c r="Q50" s="202">
        <v>252.90547702791821</v>
      </c>
    </row>
    <row r="51" spans="2:17" ht="15" customHeight="1" x14ac:dyDescent="0.3">
      <c r="B51" s="53" t="s">
        <v>22</v>
      </c>
      <c r="C51" s="36" t="s">
        <v>100</v>
      </c>
      <c r="D51" s="197">
        <v>619.74407492447142</v>
      </c>
      <c r="E51" s="197">
        <v>522.27637462235657</v>
      </c>
      <c r="F51" s="197">
        <v>508.10632218844989</v>
      </c>
      <c r="G51" s="197">
        <v>422.98932926829264</v>
      </c>
      <c r="H51" s="197">
        <v>410.68909090909096</v>
      </c>
      <c r="I51" s="197">
        <v>392.58636363636361</v>
      </c>
      <c r="J51" s="197">
        <v>282.89975119849504</v>
      </c>
      <c r="K51" s="197">
        <v>277.22855410730523</v>
      </c>
      <c r="L51" s="197">
        <v>0</v>
      </c>
      <c r="M51" s="197">
        <v>0</v>
      </c>
      <c r="N51" s="197">
        <v>0</v>
      </c>
      <c r="O51" s="197">
        <v>0</v>
      </c>
      <c r="P51" s="197">
        <v>0</v>
      </c>
      <c r="Q51" s="197">
        <v>0</v>
      </c>
    </row>
    <row r="52" spans="2:17" ht="15" customHeight="1" x14ac:dyDescent="0.3">
      <c r="B52" s="53" t="s">
        <v>21</v>
      </c>
      <c r="C52" s="36" t="s">
        <v>100</v>
      </c>
      <c r="D52" s="197">
        <v>701.90264150943403</v>
      </c>
      <c r="E52" s="197">
        <v>640.66358490566029</v>
      </c>
      <c r="F52" s="197">
        <v>620.57886792452837</v>
      </c>
      <c r="G52" s="197">
        <v>596.6854166666667</v>
      </c>
      <c r="H52" s="197">
        <v>593.99468690702088</v>
      </c>
      <c r="I52" s="197">
        <v>650.00796963946857</v>
      </c>
      <c r="J52" s="197">
        <v>590.741004631279</v>
      </c>
      <c r="K52" s="197">
        <v>575.27894510748797</v>
      </c>
      <c r="L52" s="197">
        <v>571.89742440372788</v>
      </c>
      <c r="M52" s="197">
        <v>537.44550904913979</v>
      </c>
      <c r="N52" s="197">
        <v>531.92452830188688</v>
      </c>
      <c r="O52" s="197">
        <v>604.02404707086203</v>
      </c>
      <c r="P52" s="197">
        <v>556.41089513973498</v>
      </c>
      <c r="Q52" s="197">
        <v>510.99878440408588</v>
      </c>
    </row>
    <row r="53" spans="2:17" ht="15" customHeight="1" x14ac:dyDescent="0.3">
      <c r="B53" s="53" t="s">
        <v>20</v>
      </c>
      <c r="C53" s="36" t="s">
        <v>100</v>
      </c>
      <c r="D53" s="197">
        <v>398.07165354330709</v>
      </c>
      <c r="E53" s="197">
        <v>392.63759842519681</v>
      </c>
      <c r="F53" s="197">
        <v>339.47445972495086</v>
      </c>
      <c r="G53" s="197">
        <v>311.38546168958743</v>
      </c>
      <c r="H53" s="197">
        <v>308.1424063116371</v>
      </c>
      <c r="I53" s="197">
        <v>230.57068366164546</v>
      </c>
      <c r="J53" s="197">
        <v>697.0579496248306</v>
      </c>
      <c r="K53" s="197">
        <v>726.31181976251526</v>
      </c>
      <c r="L53" s="197">
        <v>657.21305758839662</v>
      </c>
      <c r="M53" s="197">
        <v>581.4951359201774</v>
      </c>
      <c r="N53" s="197">
        <v>336.53481152993351</v>
      </c>
      <c r="O53" s="197">
        <v>281.50341125392993</v>
      </c>
      <c r="P53" s="197">
        <v>283.14613545816729</v>
      </c>
      <c r="Q53" s="197">
        <v>264.98871022199722</v>
      </c>
    </row>
    <row r="54" spans="2:17" ht="15" customHeight="1" x14ac:dyDescent="0.3">
      <c r="B54" s="53" t="s">
        <v>19</v>
      </c>
      <c r="C54" s="36" t="s">
        <v>100</v>
      </c>
      <c r="D54" s="197">
        <v>326.18272620320863</v>
      </c>
      <c r="E54" s="197">
        <v>286.85758021390376</v>
      </c>
      <c r="F54" s="197">
        <v>278.7806613756614</v>
      </c>
      <c r="G54" s="197">
        <v>261.10142857142858</v>
      </c>
      <c r="H54" s="197">
        <v>255.6367414248021</v>
      </c>
      <c r="I54" s="197">
        <v>213.38857124010551</v>
      </c>
      <c r="J54" s="197">
        <v>232.41427420845548</v>
      </c>
      <c r="K54" s="197">
        <v>217.33505059311511</v>
      </c>
      <c r="L54" s="197">
        <v>212.02335473303216</v>
      </c>
      <c r="M54" s="197">
        <v>201.39255013192607</v>
      </c>
      <c r="N54" s="197">
        <v>216.11256807387866</v>
      </c>
      <c r="O54" s="197">
        <v>204.05311879210714</v>
      </c>
      <c r="P54" s="197">
        <v>183.21793888045187</v>
      </c>
      <c r="Q54" s="197">
        <v>172.50124659310416</v>
      </c>
    </row>
    <row r="55" spans="2:17" ht="15" customHeight="1" x14ac:dyDescent="0.3">
      <c r="B55" s="53" t="s">
        <v>18</v>
      </c>
      <c r="C55" s="36" t="s">
        <v>100</v>
      </c>
      <c r="D55" s="197">
        <v>537.68942748815164</v>
      </c>
      <c r="E55" s="197">
        <v>557.76203791469197</v>
      </c>
      <c r="F55" s="197">
        <v>577.96022082018919</v>
      </c>
      <c r="G55" s="197">
        <v>494.38644357366775</v>
      </c>
      <c r="H55" s="197">
        <v>442.48255216693417</v>
      </c>
      <c r="I55" s="197">
        <v>440.31703225806456</v>
      </c>
      <c r="J55" s="197">
        <v>455.65832686537954</v>
      </c>
      <c r="K55" s="197">
        <v>473.41027021734868</v>
      </c>
      <c r="L55" s="197">
        <v>388.5818822204817</v>
      </c>
      <c r="M55" s="197">
        <v>384.48604203152354</v>
      </c>
      <c r="N55" s="197">
        <v>393.69859894921188</v>
      </c>
      <c r="O55" s="197">
        <v>0</v>
      </c>
      <c r="P55" s="197">
        <v>0</v>
      </c>
      <c r="Q55" s="197">
        <v>0</v>
      </c>
    </row>
    <row r="56" spans="2:17" ht="15" customHeight="1" x14ac:dyDescent="0.3">
      <c r="B56" s="53" t="s">
        <v>17</v>
      </c>
      <c r="C56" s="36" t="s">
        <v>100</v>
      </c>
      <c r="D56" s="197">
        <v>253.98315789473679</v>
      </c>
      <c r="E56" s="197">
        <v>246.20885842105258</v>
      </c>
      <c r="F56" s="197">
        <v>243.94638526315791</v>
      </c>
      <c r="G56" s="197">
        <v>221.93004421052632</v>
      </c>
      <c r="H56" s="197">
        <v>0</v>
      </c>
      <c r="I56" s="197">
        <v>0</v>
      </c>
      <c r="J56" s="197">
        <v>0</v>
      </c>
      <c r="K56" s="197">
        <v>0</v>
      </c>
      <c r="L56" s="197">
        <v>0</v>
      </c>
      <c r="M56" s="197">
        <v>0</v>
      </c>
      <c r="N56" s="197">
        <v>0</v>
      </c>
      <c r="O56" s="197">
        <v>0</v>
      </c>
      <c r="P56" s="197">
        <v>0</v>
      </c>
      <c r="Q56" s="197">
        <v>0</v>
      </c>
    </row>
    <row r="57" spans="2:17" ht="15" customHeight="1" x14ac:dyDescent="0.3">
      <c r="B57" s="53" t="s">
        <v>16</v>
      </c>
      <c r="C57" s="36" t="s">
        <v>100</v>
      </c>
      <c r="D57" s="197">
        <v>416.41250000000008</v>
      </c>
      <c r="E57" s="197">
        <v>359.57083333333333</v>
      </c>
      <c r="F57" s="197">
        <v>385.3729166666667</v>
      </c>
      <c r="G57" s="197">
        <v>361.52395833333333</v>
      </c>
      <c r="H57" s="197">
        <v>332.73854166666666</v>
      </c>
      <c r="I57" s="197">
        <v>298.84583333333336</v>
      </c>
      <c r="J57" s="197">
        <v>257.27282051282054</v>
      </c>
      <c r="K57" s="197">
        <v>237.74488417991066</v>
      </c>
      <c r="L57" s="197">
        <v>251.38049236522275</v>
      </c>
      <c r="M57" s="197">
        <v>218.35255011945571</v>
      </c>
      <c r="N57" s="197">
        <v>0</v>
      </c>
      <c r="O57" s="197">
        <v>0</v>
      </c>
      <c r="P57" s="197">
        <v>0</v>
      </c>
      <c r="Q57" s="197">
        <v>0</v>
      </c>
    </row>
    <row r="58" spans="2:17" ht="15" customHeight="1" x14ac:dyDescent="0.3">
      <c r="B58" s="53" t="s">
        <v>15</v>
      </c>
      <c r="C58" s="36" t="s">
        <v>100</v>
      </c>
      <c r="D58" s="197">
        <v>599.90721854304627</v>
      </c>
      <c r="E58" s="197">
        <v>599.90702814569545</v>
      </c>
      <c r="F58" s="197">
        <v>547.50191020408158</v>
      </c>
      <c r="G58" s="197">
        <v>504.64198360655746</v>
      </c>
      <c r="H58" s="197">
        <v>447.33649593495932</v>
      </c>
      <c r="I58" s="197">
        <v>385.06507330353514</v>
      </c>
      <c r="J58" s="197">
        <v>358.98422250387506</v>
      </c>
      <c r="K58" s="197">
        <v>361.25964755700318</v>
      </c>
      <c r="L58" s="197">
        <v>317.05933660692688</v>
      </c>
      <c r="M58" s="197">
        <v>318.49497378768018</v>
      </c>
      <c r="N58" s="197">
        <v>307.48305029392554</v>
      </c>
      <c r="O58" s="197">
        <v>293.16659503745922</v>
      </c>
      <c r="P58" s="197">
        <v>319.97699184461993</v>
      </c>
      <c r="Q58" s="197">
        <v>310.70245835436651</v>
      </c>
    </row>
    <row r="59" spans="2:17" ht="15" customHeight="1" x14ac:dyDescent="0.3">
      <c r="B59" s="53" t="s">
        <v>14</v>
      </c>
      <c r="C59" s="36" t="s">
        <v>100</v>
      </c>
      <c r="D59" s="197">
        <v>428.24289693593317</v>
      </c>
      <c r="E59" s="197">
        <v>420.56081708449386</v>
      </c>
      <c r="F59" s="197">
        <v>439.26462395543177</v>
      </c>
      <c r="G59" s="197">
        <v>391.35376044568255</v>
      </c>
      <c r="H59" s="197">
        <v>412.49273897058811</v>
      </c>
      <c r="I59" s="197">
        <v>386.06502202643168</v>
      </c>
      <c r="J59" s="197">
        <v>325.05696888520754</v>
      </c>
      <c r="K59" s="197">
        <v>308.757235874076</v>
      </c>
      <c r="L59" s="197">
        <v>0</v>
      </c>
      <c r="M59" s="197">
        <v>0</v>
      </c>
      <c r="N59" s="197">
        <v>0</v>
      </c>
      <c r="O59" s="197">
        <v>0</v>
      </c>
      <c r="P59" s="197">
        <v>0</v>
      </c>
      <c r="Q59" s="197">
        <v>0</v>
      </c>
    </row>
    <row r="60" spans="2:17" ht="15" customHeight="1" x14ac:dyDescent="0.3">
      <c r="B60" s="53" t="s">
        <v>13</v>
      </c>
      <c r="C60" s="36" t="s">
        <v>100</v>
      </c>
      <c r="D60" s="197">
        <v>432.63248677248686</v>
      </c>
      <c r="E60" s="197">
        <v>432.63248677248686</v>
      </c>
      <c r="F60" s="197">
        <v>469.52328042328054</v>
      </c>
      <c r="G60" s="197">
        <v>389.04116402116404</v>
      </c>
      <c r="H60" s="197">
        <v>386.94243386243392</v>
      </c>
      <c r="I60" s="197">
        <v>369.21537974683548</v>
      </c>
      <c r="J60" s="197">
        <v>328.92605694326841</v>
      </c>
      <c r="K60" s="197">
        <v>285.8532922341596</v>
      </c>
      <c r="L60" s="197">
        <v>275.14652958717539</v>
      </c>
      <c r="M60" s="197">
        <v>286.12293481938923</v>
      </c>
      <c r="N60" s="197">
        <v>304.56089651162796</v>
      </c>
      <c r="O60" s="197">
        <v>320.35718767507007</v>
      </c>
      <c r="P60" s="197">
        <v>351.03421723119487</v>
      </c>
      <c r="Q60" s="197">
        <v>374.11653946952657</v>
      </c>
    </row>
    <row r="61" spans="2:17" ht="15" customHeight="1" x14ac:dyDescent="0.3">
      <c r="B61" s="53" t="s">
        <v>12</v>
      </c>
      <c r="C61" s="36" t="s">
        <v>100</v>
      </c>
      <c r="D61" s="197">
        <v>1311.9146151571165</v>
      </c>
      <c r="E61" s="197">
        <v>1191.3444177449169</v>
      </c>
      <c r="F61" s="197">
        <v>1232.9505484460692</v>
      </c>
      <c r="G61" s="197">
        <v>831.53749546279482</v>
      </c>
      <c r="H61" s="197">
        <v>793.90463628158852</v>
      </c>
      <c r="I61" s="197">
        <v>805.33362250453706</v>
      </c>
      <c r="J61" s="197">
        <v>730.77568756895914</v>
      </c>
      <c r="K61" s="197">
        <v>643.03180032640046</v>
      </c>
      <c r="L61" s="197">
        <v>637.07523683011993</v>
      </c>
      <c r="M61" s="197">
        <v>693.68531534090903</v>
      </c>
      <c r="N61" s="197">
        <v>633.78559872029257</v>
      </c>
      <c r="O61" s="197">
        <v>607.65073667291722</v>
      </c>
      <c r="P61" s="197">
        <v>639.37842462732647</v>
      </c>
      <c r="Q61" s="197">
        <v>636.13193296724774</v>
      </c>
    </row>
    <row r="62" spans="2:17" ht="15" customHeight="1" x14ac:dyDescent="0.3">
      <c r="B62" s="53" t="s">
        <v>11</v>
      </c>
      <c r="C62" s="36" t="s">
        <v>100</v>
      </c>
      <c r="D62" s="197">
        <v>0</v>
      </c>
      <c r="E62" s="197">
        <v>0</v>
      </c>
      <c r="F62" s="197">
        <v>0</v>
      </c>
      <c r="G62" s="197">
        <v>0</v>
      </c>
      <c r="H62" s="197">
        <v>0</v>
      </c>
      <c r="I62" s="197">
        <v>0</v>
      </c>
      <c r="J62" s="197">
        <v>0</v>
      </c>
      <c r="K62" s="197">
        <v>0</v>
      </c>
      <c r="L62" s="197">
        <v>0</v>
      </c>
      <c r="M62" s="197">
        <v>0</v>
      </c>
      <c r="N62" s="197">
        <v>502.2632407407408</v>
      </c>
      <c r="O62" s="197">
        <v>461.32409764710718</v>
      </c>
      <c r="P62" s="197">
        <v>526.10409239982891</v>
      </c>
      <c r="Q62" s="197">
        <v>457.87472614410916</v>
      </c>
    </row>
    <row r="63" spans="2:17" ht="15" customHeight="1" x14ac:dyDescent="0.3">
      <c r="B63" s="53" t="s">
        <v>10</v>
      </c>
      <c r="C63" s="36" t="s">
        <v>100</v>
      </c>
      <c r="D63" s="197">
        <v>0</v>
      </c>
      <c r="E63" s="197">
        <v>0</v>
      </c>
      <c r="F63" s="197">
        <v>534.51904761904768</v>
      </c>
      <c r="G63" s="197">
        <v>530.52184873949579</v>
      </c>
      <c r="H63" s="197">
        <v>497.74453781512597</v>
      </c>
      <c r="I63" s="197">
        <v>474.82016806722692</v>
      </c>
      <c r="J63" s="197">
        <v>418.35360304459306</v>
      </c>
      <c r="K63" s="197">
        <v>433.73717676981778</v>
      </c>
      <c r="L63" s="197">
        <v>391.377702416278</v>
      </c>
      <c r="M63" s="197">
        <v>337.24544298431533</v>
      </c>
      <c r="N63" s="197">
        <v>296.01016949152535</v>
      </c>
      <c r="O63" s="197">
        <v>307.50821606134656</v>
      </c>
      <c r="P63" s="197">
        <v>294.58797185709471</v>
      </c>
      <c r="Q63" s="197">
        <v>347.84362099871964</v>
      </c>
    </row>
    <row r="64" spans="2:17" ht="15" customHeight="1" x14ac:dyDescent="0.3">
      <c r="B64" s="53" t="s">
        <v>9</v>
      </c>
      <c r="C64" s="36" t="s">
        <v>100</v>
      </c>
      <c r="D64" s="197">
        <v>492.66441758241763</v>
      </c>
      <c r="E64" s="197">
        <v>365.15780219780214</v>
      </c>
      <c r="F64" s="197">
        <v>402.55605244565226</v>
      </c>
      <c r="G64" s="197">
        <v>329.25741576086961</v>
      </c>
      <c r="H64" s="197">
        <v>312.55315217391308</v>
      </c>
      <c r="I64" s="197">
        <v>309.2947546195652</v>
      </c>
      <c r="J64" s="197">
        <v>345.67559837893714</v>
      </c>
      <c r="K64" s="197">
        <v>303.55864311914132</v>
      </c>
      <c r="L64" s="197">
        <v>347.03570764841731</v>
      </c>
      <c r="M64" s="197">
        <v>344.59260806955575</v>
      </c>
      <c r="N64" s="197">
        <v>345.88274945652176</v>
      </c>
      <c r="O64" s="197">
        <v>349.82995802301951</v>
      </c>
      <c r="P64" s="197">
        <v>369.95002663115844</v>
      </c>
      <c r="Q64" s="197">
        <v>363.9122253651372</v>
      </c>
    </row>
    <row r="65" spans="2:17" ht="15" customHeight="1" x14ac:dyDescent="0.3">
      <c r="B65" s="53" t="s">
        <v>8</v>
      </c>
      <c r="C65" s="36" t="s">
        <v>100</v>
      </c>
      <c r="D65" s="197">
        <v>611.77987644744246</v>
      </c>
      <c r="E65" s="197">
        <v>611.77987644744246</v>
      </c>
      <c r="F65" s="197">
        <v>596.02034884766715</v>
      </c>
      <c r="G65" s="197">
        <v>565.09713277121978</v>
      </c>
      <c r="H65" s="197">
        <v>502.30073074761106</v>
      </c>
      <c r="I65" s="197">
        <v>489.31876355748363</v>
      </c>
      <c r="J65" s="197">
        <v>461.0558514388606</v>
      </c>
      <c r="K65" s="197">
        <v>435.39696312364424</v>
      </c>
      <c r="L65" s="197">
        <v>453.00650759219087</v>
      </c>
      <c r="M65" s="197">
        <v>430.43817787418658</v>
      </c>
      <c r="N65" s="197">
        <v>406.31415929203541</v>
      </c>
      <c r="O65" s="197">
        <v>397.2538250294233</v>
      </c>
      <c r="P65" s="197">
        <v>389.17961058849272</v>
      </c>
      <c r="Q65" s="197">
        <v>340.61093212472008</v>
      </c>
    </row>
    <row r="66" spans="2:17" ht="15" customHeight="1" x14ac:dyDescent="0.3">
      <c r="B66" s="53" t="s">
        <v>7</v>
      </c>
      <c r="C66" s="36" t="s">
        <v>100</v>
      </c>
      <c r="D66" s="197">
        <v>0</v>
      </c>
      <c r="E66" s="197">
        <v>0</v>
      </c>
      <c r="F66" s="197">
        <v>0</v>
      </c>
      <c r="G66" s="197">
        <v>344.53115072463766</v>
      </c>
      <c r="H66" s="197">
        <v>347.43720475504318</v>
      </c>
      <c r="I66" s="197">
        <v>352.69509394812678</v>
      </c>
      <c r="J66" s="197">
        <v>223.61581078136587</v>
      </c>
      <c r="K66" s="197">
        <v>220.80871545047466</v>
      </c>
      <c r="L66" s="197">
        <v>180.08298414251593</v>
      </c>
      <c r="M66" s="197">
        <v>179.30432434782608</v>
      </c>
      <c r="N66" s="197">
        <v>159.55492926829268</v>
      </c>
      <c r="O66" s="197">
        <v>154.1160668906933</v>
      </c>
      <c r="P66" s="197">
        <v>173.41574297766965</v>
      </c>
      <c r="Q66" s="197">
        <v>173.10743892648239</v>
      </c>
    </row>
    <row r="67" spans="2:17" ht="15" customHeight="1" x14ac:dyDescent="0.3">
      <c r="B67" s="53" t="s">
        <v>6</v>
      </c>
      <c r="C67" s="36" t="s">
        <v>100</v>
      </c>
      <c r="D67" s="197">
        <v>424.33815426997234</v>
      </c>
      <c r="E67" s="197">
        <v>392.0903581267217</v>
      </c>
      <c r="F67" s="197">
        <v>397.32121212121206</v>
      </c>
      <c r="G67" s="197">
        <v>389.5001377410469</v>
      </c>
      <c r="H67" s="197">
        <v>364.4535812672176</v>
      </c>
      <c r="I67" s="197">
        <v>380.78539944903588</v>
      </c>
      <c r="J67" s="197">
        <v>368.75499077566968</v>
      </c>
      <c r="K67" s="197">
        <v>367.78129865119934</v>
      </c>
      <c r="L67" s="197">
        <v>389.53143298017443</v>
      </c>
      <c r="M67" s="197">
        <v>386.5586983177879</v>
      </c>
      <c r="N67" s="197">
        <v>363.87752043596731</v>
      </c>
      <c r="O67" s="197">
        <v>347.5272187172115</v>
      </c>
      <c r="P67" s="197">
        <v>351.06244975268095</v>
      </c>
      <c r="Q67" s="197">
        <v>348.50532110591797</v>
      </c>
    </row>
    <row r="68" spans="2:17" ht="15" customHeight="1" x14ac:dyDescent="0.3">
      <c r="B68" s="53" t="s">
        <v>5</v>
      </c>
      <c r="C68" s="36" t="s">
        <v>100</v>
      </c>
      <c r="D68" s="197">
        <v>591.00316965270122</v>
      </c>
      <c r="E68" s="197">
        <v>591.00316965270122</v>
      </c>
      <c r="F68" s="197">
        <v>569.98883641124587</v>
      </c>
      <c r="G68" s="197">
        <v>520.303197491731</v>
      </c>
      <c r="H68" s="197">
        <v>484.20948194597582</v>
      </c>
      <c r="I68" s="197">
        <v>516.0278551532034</v>
      </c>
      <c r="J68" s="197">
        <v>471.41868512110722</v>
      </c>
      <c r="K68" s="197">
        <v>449.6293222683264</v>
      </c>
      <c r="L68" s="197">
        <v>414.93499308437072</v>
      </c>
      <c r="M68" s="197">
        <v>394.82710926694335</v>
      </c>
      <c r="N68" s="197">
        <v>346.57258064516128</v>
      </c>
      <c r="O68" s="197">
        <v>0</v>
      </c>
      <c r="P68" s="197">
        <v>0</v>
      </c>
      <c r="Q68" s="197">
        <v>0</v>
      </c>
    </row>
    <row r="69" spans="2:17" ht="15" customHeight="1" x14ac:dyDescent="0.3">
      <c r="B69" s="54" t="s">
        <v>4</v>
      </c>
      <c r="C69" s="42" t="s">
        <v>100</v>
      </c>
      <c r="D69" s="197">
        <v>523.09559083969464</v>
      </c>
      <c r="E69" s="197">
        <v>503.75452926208652</v>
      </c>
      <c r="F69" s="197">
        <v>496.12699228791763</v>
      </c>
      <c r="G69" s="197">
        <v>399.11961538461537</v>
      </c>
      <c r="H69" s="197">
        <v>355.18780104712039</v>
      </c>
      <c r="I69" s="197">
        <v>402.97897368421042</v>
      </c>
      <c r="J69" s="197">
        <v>401.13872279239109</v>
      </c>
      <c r="K69" s="197">
        <v>388.17480753502366</v>
      </c>
      <c r="L69" s="197">
        <v>369.80981716486815</v>
      </c>
      <c r="M69" s="197">
        <v>325.64331120996439</v>
      </c>
      <c r="N69" s="197">
        <v>458.35769699646653</v>
      </c>
      <c r="O69" s="197">
        <v>381.86168178041748</v>
      </c>
      <c r="P69" s="197">
        <v>393.34776099251957</v>
      </c>
      <c r="Q69" s="197">
        <v>430.52718442003243</v>
      </c>
    </row>
    <row r="71" spans="2:17" x14ac:dyDescent="0.3">
      <c r="B71" s="20" t="s">
        <v>134</v>
      </c>
    </row>
    <row r="72" spans="2:17" x14ac:dyDescent="0.3">
      <c r="B72" s="22"/>
    </row>
    <row r="73" spans="2:17" x14ac:dyDescent="0.3">
      <c r="B73" s="20" t="s">
        <v>133</v>
      </c>
    </row>
  </sheetData>
  <sheetProtection algorithmName="SHA-512" hashValue="iajIm+lJHi28VAFtlaDGiBnIfanrtZ2iSpdaSMhu1gRPIU9+/VNVlgGGURkRQ5ZodNp/v6JS1vgPL2CKywzmEw==" saltValue="AqYzBp8jWPeYibr22uBdFg==" spinCount="100000" sheet="1" objects="1" scenarios="1"/>
  <mergeCells count="2">
    <mergeCell ref="B2:C2"/>
    <mergeCell ref="B3:C3"/>
  </mergeCells>
  <hyperlinks>
    <hyperlink ref="B71" location="'Data Pack Introduction'!B1" tooltip="Introduction Page" display="Back to Introduction Page" xr:uid="{00000000-0004-0000-0500-000000000000}"/>
    <hyperlink ref="B73" location="'Environmental Performance Data '!B1" tooltip="Environmental Report Summary" display="Go to Environmental Report Summary Page" xr:uid="{00000000-0004-0000-0500-000001000000}"/>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009A46"/>
  </sheetPr>
  <dimension ref="A1:Q73"/>
  <sheetViews>
    <sheetView showGridLines="0" zoomScale="75" zoomScaleNormal="75" workbookViewId="0">
      <pane xSplit="3" ySplit="9" topLeftCell="D34" activePane="bottomRight" state="frozen"/>
      <selection pane="topRight" activeCell="D1" sqref="D1"/>
      <selection pane="bottomLeft" activeCell="A13" sqref="A13"/>
      <selection pane="bottomRight" activeCell="Q69" sqref="Q69"/>
    </sheetView>
  </sheetViews>
  <sheetFormatPr defaultColWidth="14.25" defaultRowHeight="14" x14ac:dyDescent="0.3"/>
  <cols>
    <col min="1" max="1" width="3.75" style="7" customWidth="1"/>
    <col min="2" max="2" width="36.83203125" style="7" customWidth="1"/>
    <col min="3" max="3" width="18.58203125" style="7" customWidth="1"/>
    <col min="4" max="16" width="11.75" style="7" customWidth="1"/>
    <col min="17" max="16384" width="14.25" style="7"/>
  </cols>
  <sheetData>
    <row r="1" spans="1:17" ht="14.5" thickBot="1" x14ac:dyDescent="0.35">
      <c r="A1" s="17"/>
      <c r="B1" s="23"/>
      <c r="C1" s="23"/>
    </row>
    <row r="2" spans="1:17" ht="20.5" thickBot="1" x14ac:dyDescent="0.35">
      <c r="B2" s="479" t="s">
        <v>148</v>
      </c>
      <c r="C2" s="479"/>
    </row>
    <row r="3" spans="1:17" ht="55" customHeight="1" x14ac:dyDescent="0.3">
      <c r="B3" s="477" t="s">
        <v>167</v>
      </c>
      <c r="C3" s="477"/>
    </row>
    <row r="4" spans="1:17" ht="15" customHeight="1" x14ac:dyDescent="0.3">
      <c r="D4" s="155">
        <v>16</v>
      </c>
      <c r="E4" s="155">
        <v>17</v>
      </c>
      <c r="F4" s="155">
        <v>18</v>
      </c>
      <c r="G4" s="155">
        <v>19</v>
      </c>
      <c r="H4" s="155">
        <v>20</v>
      </c>
      <c r="I4" s="155">
        <v>21</v>
      </c>
      <c r="J4" s="155">
        <v>22</v>
      </c>
      <c r="K4" s="155">
        <v>23</v>
      </c>
      <c r="L4" s="155">
        <v>24</v>
      </c>
      <c r="M4" s="155">
        <v>25</v>
      </c>
      <c r="N4" s="155">
        <v>26</v>
      </c>
      <c r="O4" s="155">
        <v>27</v>
      </c>
      <c r="P4" s="155">
        <v>28</v>
      </c>
    </row>
    <row r="5" spans="1:17" s="8" customFormat="1" ht="15" customHeight="1" x14ac:dyDescent="0.3">
      <c r="B5" s="264" t="s">
        <v>64</v>
      </c>
      <c r="C5" s="45" t="s">
        <v>0</v>
      </c>
      <c r="D5" s="45" t="s">
        <v>135</v>
      </c>
      <c r="E5" s="45" t="s">
        <v>136</v>
      </c>
      <c r="F5" s="45" t="s">
        <v>137</v>
      </c>
      <c r="G5" s="45" t="s">
        <v>138</v>
      </c>
      <c r="H5" s="45" t="s">
        <v>139</v>
      </c>
      <c r="I5" s="45" t="s">
        <v>140</v>
      </c>
      <c r="J5" s="45" t="s">
        <v>141</v>
      </c>
      <c r="K5" s="45" t="s">
        <v>142</v>
      </c>
      <c r="L5" s="45" t="s">
        <v>143</v>
      </c>
      <c r="M5" s="45" t="s">
        <v>144</v>
      </c>
      <c r="N5" s="45" t="s">
        <v>145</v>
      </c>
      <c r="O5" s="45" t="s">
        <v>156</v>
      </c>
      <c r="P5" s="45" t="s">
        <v>246</v>
      </c>
      <c r="Q5" s="307" t="s">
        <v>330</v>
      </c>
    </row>
    <row r="6" spans="1:17" ht="15" customHeight="1" x14ac:dyDescent="0.3">
      <c r="B6" s="184" t="s">
        <v>119</v>
      </c>
      <c r="C6" s="181" t="s">
        <v>122</v>
      </c>
      <c r="D6" s="182">
        <v>1424.7100275758337</v>
      </c>
      <c r="E6" s="182">
        <v>1215.3945505074912</v>
      </c>
      <c r="F6" s="182">
        <v>1032.3802137114897</v>
      </c>
      <c r="G6" s="182">
        <v>875.24296665366489</v>
      </c>
      <c r="H6" s="182">
        <v>777.2742628431032</v>
      </c>
      <c r="I6" s="182">
        <v>699.14223368133207</v>
      </c>
      <c r="J6" s="182">
        <v>706.88586817586724</v>
      </c>
      <c r="K6" s="182">
        <v>672.68825915267485</v>
      </c>
      <c r="L6" s="182">
        <v>664.88444656109027</v>
      </c>
      <c r="M6" s="182">
        <v>660.88846624748214</v>
      </c>
      <c r="N6" s="182">
        <v>654.21666973072479</v>
      </c>
      <c r="O6" s="182">
        <v>666.34150863021318</v>
      </c>
      <c r="P6" s="182">
        <v>641.91491447904275</v>
      </c>
      <c r="Q6" s="182">
        <v>651.79246445157696</v>
      </c>
    </row>
    <row r="7" spans="1:17" ht="15" customHeight="1" x14ac:dyDescent="0.3">
      <c r="B7" s="185" t="s">
        <v>100</v>
      </c>
      <c r="C7" s="186" t="s">
        <v>122</v>
      </c>
      <c r="D7" s="187">
        <v>1675.6774768914388</v>
      </c>
      <c r="E7" s="187">
        <v>1595.9560386524117</v>
      </c>
      <c r="F7" s="187">
        <v>1492.7660171166606</v>
      </c>
      <c r="G7" s="187">
        <v>1228.220194635468</v>
      </c>
      <c r="H7" s="187">
        <v>1317.3830365998565</v>
      </c>
      <c r="I7" s="187">
        <v>1274.1416207042853</v>
      </c>
      <c r="J7" s="187">
        <v>1204.1275199927879</v>
      </c>
      <c r="K7" s="187">
        <v>1161.8262207238174</v>
      </c>
      <c r="L7" s="187">
        <v>1145.8539351497216</v>
      </c>
      <c r="M7" s="208">
        <v>1171.7790757897831</v>
      </c>
      <c r="N7" s="208">
        <v>1147.5042909886756</v>
      </c>
      <c r="O7" s="208">
        <v>1162.1776432860113</v>
      </c>
      <c r="P7" s="208">
        <v>1148.2406815883737</v>
      </c>
      <c r="Q7" s="208">
        <v>1135.0626353289831</v>
      </c>
    </row>
    <row r="8" spans="1:17" ht="15" customHeight="1" thickBot="1" x14ac:dyDescent="0.35">
      <c r="B8" s="188" t="s">
        <v>118</v>
      </c>
      <c r="C8" s="189" t="s">
        <v>122</v>
      </c>
      <c r="D8" s="204"/>
      <c r="E8" s="204"/>
      <c r="F8" s="190">
        <v>1074.8045921052631</v>
      </c>
      <c r="G8" s="190">
        <v>829.60818103448287</v>
      </c>
      <c r="H8" s="190">
        <v>1026.2068965517242</v>
      </c>
      <c r="I8" s="190">
        <v>992.25431004964901</v>
      </c>
      <c r="J8" s="190">
        <v>1124.077376979033</v>
      </c>
      <c r="K8" s="190">
        <v>827.71115532734279</v>
      </c>
      <c r="L8" s="190">
        <v>822.41784348999317</v>
      </c>
      <c r="M8" s="190">
        <v>807.12590191151401</v>
      </c>
      <c r="N8" s="190">
        <v>810.27018605640797</v>
      </c>
      <c r="O8" s="190">
        <v>909.34972885598074</v>
      </c>
      <c r="P8" s="190">
        <v>700.94494212118036</v>
      </c>
      <c r="Q8" s="190">
        <v>561.08377651319199</v>
      </c>
    </row>
    <row r="9" spans="1:17" ht="15" customHeight="1" thickTop="1" thickBot="1" x14ac:dyDescent="0.35">
      <c r="B9" s="176" t="s">
        <v>63</v>
      </c>
      <c r="C9" s="177" t="s">
        <v>122</v>
      </c>
      <c r="D9" s="206">
        <v>1561.3244655636206</v>
      </c>
      <c r="E9" s="206">
        <v>1419.0868754597882</v>
      </c>
      <c r="F9" s="206">
        <v>1278.6958238382199</v>
      </c>
      <c r="G9" s="206">
        <v>1068.0145384979119</v>
      </c>
      <c r="H9" s="206">
        <v>1062.5461293735186</v>
      </c>
      <c r="I9" s="206">
        <v>1007.2194304617063</v>
      </c>
      <c r="J9" s="206">
        <v>975.80140295965987</v>
      </c>
      <c r="K9" s="206">
        <v>936.12916707892464</v>
      </c>
      <c r="L9" s="206">
        <v>900.65796903309058</v>
      </c>
      <c r="M9" s="206">
        <v>902.9034171208433</v>
      </c>
      <c r="N9" s="206">
        <v>876.1068680286437</v>
      </c>
      <c r="O9" s="206">
        <v>889.90387632929571</v>
      </c>
      <c r="P9" s="206">
        <v>871.73961415667247</v>
      </c>
      <c r="Q9" s="206">
        <v>870.00262513653479</v>
      </c>
    </row>
    <row r="10" spans="1:17" ht="15" customHeight="1" thickTop="1" x14ac:dyDescent="0.3">
      <c r="B10" s="51" t="s">
        <v>62</v>
      </c>
      <c r="C10" s="21" t="s">
        <v>118</v>
      </c>
      <c r="D10" s="169">
        <v>0</v>
      </c>
      <c r="E10" s="169">
        <v>0</v>
      </c>
      <c r="F10" s="169">
        <v>0</v>
      </c>
      <c r="G10" s="169">
        <v>0</v>
      </c>
      <c r="H10" s="169">
        <v>0</v>
      </c>
      <c r="I10" s="169">
        <v>0</v>
      </c>
      <c r="J10" s="169">
        <v>0</v>
      </c>
      <c r="K10" s="169">
        <v>0</v>
      </c>
      <c r="L10" s="169">
        <v>894.27210335082771</v>
      </c>
      <c r="M10" s="169">
        <v>863.73031893419443</v>
      </c>
      <c r="N10" s="169">
        <v>832.62010496568428</v>
      </c>
      <c r="O10" s="169">
        <v>0</v>
      </c>
      <c r="P10" s="169">
        <v>0</v>
      </c>
      <c r="Q10" s="169">
        <v>0</v>
      </c>
    </row>
    <row r="11" spans="1:17" ht="15" customHeight="1" x14ac:dyDescent="0.3">
      <c r="B11" s="51" t="s">
        <v>61</v>
      </c>
      <c r="C11" s="21" t="s">
        <v>118</v>
      </c>
      <c r="D11" s="169">
        <v>0</v>
      </c>
      <c r="E11" s="169">
        <v>0</v>
      </c>
      <c r="F11" s="169">
        <v>0</v>
      </c>
      <c r="G11" s="169">
        <v>0</v>
      </c>
      <c r="H11" s="169">
        <v>0</v>
      </c>
      <c r="I11" s="169">
        <v>0</v>
      </c>
      <c r="J11" s="169">
        <v>0</v>
      </c>
      <c r="K11" s="169">
        <v>0</v>
      </c>
      <c r="L11" s="169">
        <v>411.36201950659785</v>
      </c>
      <c r="M11" s="169">
        <v>432.44176706827312</v>
      </c>
      <c r="N11" s="169">
        <v>707.65135051226332</v>
      </c>
      <c r="O11" s="169">
        <v>723.98789195901884</v>
      </c>
      <c r="P11" s="169">
        <v>390.41601986960575</v>
      </c>
      <c r="Q11" s="169">
        <v>142.30363241229429</v>
      </c>
    </row>
    <row r="12" spans="1:17" ht="15" customHeight="1" x14ac:dyDescent="0.3">
      <c r="B12" s="51" t="s">
        <v>60</v>
      </c>
      <c r="C12" s="21" t="s">
        <v>118</v>
      </c>
      <c r="D12" s="169">
        <v>0</v>
      </c>
      <c r="E12" s="169">
        <v>0</v>
      </c>
      <c r="F12" s="169">
        <v>1653.33125</v>
      </c>
      <c r="G12" s="169">
        <v>1250.8333333333333</v>
      </c>
      <c r="H12" s="169">
        <v>1341.4583333333335</v>
      </c>
      <c r="I12" s="169">
        <v>1492.5652872639614</v>
      </c>
      <c r="J12" s="169">
        <v>1690.6789875451991</v>
      </c>
      <c r="K12" s="169">
        <v>1294.1341904379267</v>
      </c>
      <c r="L12" s="169">
        <v>1148.8067496986739</v>
      </c>
      <c r="M12" s="169">
        <v>1246.7276014463639</v>
      </c>
      <c r="N12" s="169">
        <v>1158.8469264764967</v>
      </c>
      <c r="O12" s="169">
        <v>1310.8221095772217</v>
      </c>
      <c r="P12" s="169">
        <v>1202.8785806729941</v>
      </c>
      <c r="Q12" s="169">
        <v>1171.0840932750364</v>
      </c>
    </row>
    <row r="13" spans="1:17" ht="15" customHeight="1" x14ac:dyDescent="0.3">
      <c r="B13" s="51" t="s">
        <v>59</v>
      </c>
      <c r="C13" s="21" t="s">
        <v>118</v>
      </c>
      <c r="D13" s="169">
        <v>0</v>
      </c>
      <c r="E13" s="169">
        <v>0</v>
      </c>
      <c r="F13" s="169">
        <v>1004.3176470588236</v>
      </c>
      <c r="G13" s="169">
        <v>603.52745098039202</v>
      </c>
      <c r="H13" s="169">
        <v>1148.0392156862745</v>
      </c>
      <c r="I13" s="169">
        <v>1060.6158927530603</v>
      </c>
      <c r="J13" s="169">
        <v>890.94266277939721</v>
      </c>
      <c r="K13" s="169">
        <v>485.86783284742467</v>
      </c>
      <c r="L13" s="169">
        <v>796.98542274052488</v>
      </c>
      <c r="M13" s="169">
        <v>470.7094266277939</v>
      </c>
      <c r="N13" s="169">
        <v>631.77648202137993</v>
      </c>
      <c r="O13" s="169">
        <v>0</v>
      </c>
      <c r="P13" s="169">
        <v>0</v>
      </c>
      <c r="Q13" s="169">
        <v>0</v>
      </c>
    </row>
    <row r="14" spans="1:17" ht="15" customHeight="1" x14ac:dyDescent="0.3">
      <c r="B14" s="51" t="s">
        <v>58</v>
      </c>
      <c r="C14" s="21" t="s">
        <v>118</v>
      </c>
      <c r="D14" s="169">
        <v>0</v>
      </c>
      <c r="E14" s="169">
        <v>0</v>
      </c>
      <c r="F14" s="169">
        <v>618.67924528301887</v>
      </c>
      <c r="G14" s="169">
        <v>618.66037735849068</v>
      </c>
      <c r="H14" s="169">
        <v>989.43396226415098</v>
      </c>
      <c r="I14" s="169">
        <v>859.37988933409656</v>
      </c>
      <c r="J14" s="169">
        <v>637.80148599733286</v>
      </c>
      <c r="K14" s="169">
        <v>578.71594589445624</v>
      </c>
      <c r="L14" s="169">
        <v>722.32806248809288</v>
      </c>
      <c r="M14" s="169">
        <v>621.75652505239088</v>
      </c>
      <c r="N14" s="169">
        <v>859.11983234901879</v>
      </c>
      <c r="O14" s="169">
        <v>0</v>
      </c>
      <c r="P14" s="169">
        <v>0</v>
      </c>
      <c r="Q14" s="169">
        <v>0</v>
      </c>
    </row>
    <row r="15" spans="1:17" ht="15" customHeight="1" thickBot="1" x14ac:dyDescent="0.35">
      <c r="B15" s="52" t="s">
        <v>57</v>
      </c>
      <c r="C15" s="37" t="s">
        <v>118</v>
      </c>
      <c r="D15" s="170">
        <v>0</v>
      </c>
      <c r="E15" s="170">
        <v>0</v>
      </c>
      <c r="F15" s="170">
        <v>0</v>
      </c>
      <c r="G15" s="170">
        <v>860.75</v>
      </c>
      <c r="H15" s="170">
        <v>783.75</v>
      </c>
      <c r="I15" s="170">
        <v>723.93473368342086</v>
      </c>
      <c r="J15" s="170">
        <v>1240.5313828457115</v>
      </c>
      <c r="K15" s="170">
        <v>920.72018004501126</v>
      </c>
      <c r="L15" s="170">
        <v>1037.9557389347335</v>
      </c>
      <c r="M15" s="170">
        <v>1187.3567901234567</v>
      </c>
      <c r="N15" s="170">
        <v>725.20987654321004</v>
      </c>
      <c r="O15" s="170">
        <v>826.98861728395059</v>
      </c>
      <c r="P15" s="170">
        <v>660.63172839506183</v>
      </c>
      <c r="Q15" s="170">
        <v>532.38249845392693</v>
      </c>
    </row>
    <row r="16" spans="1:17" ht="15" customHeight="1" x14ac:dyDescent="0.3">
      <c r="B16" s="51" t="s">
        <v>56</v>
      </c>
      <c r="C16" s="21" t="s">
        <v>119</v>
      </c>
      <c r="D16" s="169">
        <v>1094.8498845265588</v>
      </c>
      <c r="E16" s="169">
        <v>1166.2009237875288</v>
      </c>
      <c r="F16" s="169">
        <v>1120.4082385433621</v>
      </c>
      <c r="G16" s="169">
        <v>972.19468561390238</v>
      </c>
      <c r="H16" s="169">
        <v>817.07648824481407</v>
      </c>
      <c r="I16" s="169">
        <v>793.11417967219165</v>
      </c>
      <c r="J16" s="169">
        <v>844.55362028086813</v>
      </c>
      <c r="K16" s="169">
        <v>796.1478965793973</v>
      </c>
      <c r="L16" s="169">
        <v>787.47403435722686</v>
      </c>
      <c r="M16" s="169">
        <v>715.6594877764843</v>
      </c>
      <c r="N16" s="169">
        <v>759.84280037400663</v>
      </c>
      <c r="O16" s="169">
        <v>703.30799957580678</v>
      </c>
      <c r="P16" s="169">
        <v>689.92920604580377</v>
      </c>
      <c r="Q16" s="169">
        <v>678.41648948736122</v>
      </c>
    </row>
    <row r="17" spans="2:17" ht="15" customHeight="1" x14ac:dyDescent="0.3">
      <c r="B17" s="51" t="s">
        <v>55</v>
      </c>
      <c r="C17" s="21" t="s">
        <v>119</v>
      </c>
      <c r="D17" s="169">
        <v>746.58227848101262</v>
      </c>
      <c r="E17" s="169">
        <v>848.15696202531637</v>
      </c>
      <c r="F17" s="169">
        <v>656.28841607565005</v>
      </c>
      <c r="G17" s="169">
        <v>576.56947727869715</v>
      </c>
      <c r="H17" s="169">
        <v>572.36406619385343</v>
      </c>
      <c r="I17" s="169">
        <v>385.90771807822136</v>
      </c>
      <c r="J17" s="169">
        <v>0.52538071065989844</v>
      </c>
      <c r="K17" s="169">
        <v>0</v>
      </c>
      <c r="L17" s="169">
        <v>0</v>
      </c>
      <c r="M17" s="169">
        <v>0</v>
      </c>
      <c r="N17" s="169">
        <v>0</v>
      </c>
      <c r="O17" s="169">
        <v>0</v>
      </c>
      <c r="P17" s="169">
        <v>0</v>
      </c>
      <c r="Q17" s="169">
        <v>0</v>
      </c>
    </row>
    <row r="18" spans="2:17" ht="15" customHeight="1" x14ac:dyDescent="0.3">
      <c r="B18" s="51" t="s">
        <v>54</v>
      </c>
      <c r="C18" s="21" t="s">
        <v>119</v>
      </c>
      <c r="D18" s="169">
        <v>447.63157894736844</v>
      </c>
      <c r="E18" s="169">
        <v>499.19078947368428</v>
      </c>
      <c r="F18" s="169">
        <v>561.99605263157889</v>
      </c>
      <c r="G18" s="169">
        <v>439.43850267379679</v>
      </c>
      <c r="H18" s="169">
        <v>405.0802139037433</v>
      </c>
      <c r="I18" s="169">
        <v>370.67213548557822</v>
      </c>
      <c r="J18" s="169">
        <v>230.03208556149733</v>
      </c>
      <c r="K18" s="169">
        <v>0</v>
      </c>
      <c r="L18" s="169">
        <v>0</v>
      </c>
      <c r="M18" s="169">
        <v>0</v>
      </c>
      <c r="N18" s="169">
        <v>0</v>
      </c>
      <c r="O18" s="169">
        <v>0</v>
      </c>
      <c r="P18" s="169">
        <v>0</v>
      </c>
      <c r="Q18" s="169">
        <v>0</v>
      </c>
    </row>
    <row r="19" spans="2:17" ht="15" customHeight="1" x14ac:dyDescent="0.3">
      <c r="B19" s="51" t="s">
        <v>53</v>
      </c>
      <c r="C19" s="21" t="s">
        <v>119</v>
      </c>
      <c r="D19" s="169">
        <v>0</v>
      </c>
      <c r="E19" s="169">
        <v>0</v>
      </c>
      <c r="F19" s="169">
        <v>0</v>
      </c>
      <c r="G19" s="169">
        <v>0</v>
      </c>
      <c r="H19" s="169">
        <v>0</v>
      </c>
      <c r="I19" s="169">
        <v>0</v>
      </c>
      <c r="J19" s="169">
        <v>0</v>
      </c>
      <c r="K19" s="169">
        <v>0</v>
      </c>
      <c r="L19" s="169">
        <v>0</v>
      </c>
      <c r="M19" s="169">
        <v>647.30484848484843</v>
      </c>
      <c r="N19" s="169">
        <v>527.10303030303021</v>
      </c>
      <c r="O19" s="169">
        <v>0</v>
      </c>
      <c r="P19" s="169">
        <v>0</v>
      </c>
      <c r="Q19" s="169">
        <v>0</v>
      </c>
    </row>
    <row r="20" spans="2:17" ht="15" customHeight="1" x14ac:dyDescent="0.3">
      <c r="B20" s="51" t="s">
        <v>52</v>
      </c>
      <c r="C20" s="21" t="s">
        <v>119</v>
      </c>
      <c r="D20" s="169">
        <v>0</v>
      </c>
      <c r="E20" s="169">
        <v>0</v>
      </c>
      <c r="F20" s="169">
        <v>0</v>
      </c>
      <c r="G20" s="169">
        <v>0</v>
      </c>
      <c r="H20" s="169">
        <v>0</v>
      </c>
      <c r="I20" s="169">
        <v>0</v>
      </c>
      <c r="J20" s="169">
        <v>0</v>
      </c>
      <c r="K20" s="169">
        <v>0</v>
      </c>
      <c r="L20" s="169">
        <v>0</v>
      </c>
      <c r="M20" s="169">
        <v>0</v>
      </c>
      <c r="N20" s="169">
        <v>465.67968437874549</v>
      </c>
      <c r="O20" s="169">
        <v>563.76178660049629</v>
      </c>
      <c r="P20" s="169">
        <v>483.93253395691329</v>
      </c>
      <c r="Q20" s="169">
        <v>576.84362406089849</v>
      </c>
    </row>
    <row r="21" spans="2:17" ht="15" customHeight="1" x14ac:dyDescent="0.3">
      <c r="B21" s="51" t="s">
        <v>51</v>
      </c>
      <c r="C21" s="21" t="s">
        <v>119</v>
      </c>
      <c r="D21" s="169">
        <v>0</v>
      </c>
      <c r="E21" s="169">
        <v>0</v>
      </c>
      <c r="F21" s="169">
        <v>0</v>
      </c>
      <c r="G21" s="169">
        <v>0</v>
      </c>
      <c r="H21" s="169">
        <v>0</v>
      </c>
      <c r="I21" s="169">
        <v>0</v>
      </c>
      <c r="J21" s="169">
        <v>0</v>
      </c>
      <c r="K21" s="169">
        <v>0</v>
      </c>
      <c r="L21" s="169">
        <v>0</v>
      </c>
      <c r="M21" s="169">
        <v>850.24232715008441</v>
      </c>
      <c r="N21" s="169">
        <v>853.41821247892074</v>
      </c>
      <c r="O21" s="169">
        <v>815.49052340482933</v>
      </c>
      <c r="P21" s="169">
        <v>744.65516659921764</v>
      </c>
      <c r="Q21" s="169">
        <v>732.02925908447378</v>
      </c>
    </row>
    <row r="22" spans="2:17" ht="15" customHeight="1" x14ac:dyDescent="0.3">
      <c r="B22" s="51" t="s">
        <v>50</v>
      </c>
      <c r="C22" s="21" t="s">
        <v>119</v>
      </c>
      <c r="D22" s="169">
        <v>1902.5</v>
      </c>
      <c r="E22" s="169">
        <v>1570.9459459459461</v>
      </c>
      <c r="F22" s="169">
        <v>1252.2297297297298</v>
      </c>
      <c r="G22" s="169">
        <v>1189.2773562158711</v>
      </c>
      <c r="H22" s="169">
        <v>1102.3331678604354</v>
      </c>
      <c r="I22" s="169">
        <v>0</v>
      </c>
      <c r="J22" s="169">
        <v>0</v>
      </c>
      <c r="K22" s="169">
        <v>0</v>
      </c>
      <c r="L22" s="169">
        <v>0</v>
      </c>
      <c r="M22" s="169">
        <v>0</v>
      </c>
      <c r="N22" s="169">
        <v>0</v>
      </c>
      <c r="O22" s="169">
        <v>0</v>
      </c>
      <c r="P22" s="169">
        <v>0</v>
      </c>
      <c r="Q22" s="169">
        <v>0</v>
      </c>
    </row>
    <row r="23" spans="2:17" ht="15" customHeight="1" x14ac:dyDescent="0.3">
      <c r="B23" s="51" t="s">
        <v>49</v>
      </c>
      <c r="C23" s="21" t="s">
        <v>119</v>
      </c>
      <c r="D23" s="169">
        <v>0</v>
      </c>
      <c r="E23" s="169">
        <v>0</v>
      </c>
      <c r="F23" s="169">
        <v>0</v>
      </c>
      <c r="G23" s="169">
        <v>0</v>
      </c>
      <c r="H23" s="169">
        <v>0</v>
      </c>
      <c r="I23" s="169">
        <v>0</v>
      </c>
      <c r="J23" s="169">
        <v>0</v>
      </c>
      <c r="K23" s="169">
        <v>0</v>
      </c>
      <c r="L23" s="169">
        <v>0</v>
      </c>
      <c r="M23" s="169">
        <v>0</v>
      </c>
      <c r="N23" s="169">
        <v>523.77990604857803</v>
      </c>
      <c r="O23" s="169">
        <v>566.90102886278805</v>
      </c>
      <c r="P23" s="169">
        <v>460.02879690888869</v>
      </c>
      <c r="Q23" s="169">
        <v>503.94404447279686</v>
      </c>
    </row>
    <row r="24" spans="2:17" ht="15" customHeight="1" x14ac:dyDescent="0.3">
      <c r="B24" s="51" t="s">
        <v>48</v>
      </c>
      <c r="C24" s="21" t="s">
        <v>119</v>
      </c>
      <c r="D24" s="169">
        <v>0</v>
      </c>
      <c r="E24" s="169">
        <v>0</v>
      </c>
      <c r="F24" s="169">
        <v>0</v>
      </c>
      <c r="G24" s="169">
        <v>0</v>
      </c>
      <c r="H24" s="169">
        <v>276.19208906429481</v>
      </c>
      <c r="I24" s="169">
        <v>339.6694299923995</v>
      </c>
      <c r="J24" s="169">
        <v>362.31042897885976</v>
      </c>
      <c r="K24" s="169">
        <v>405.20655082179292</v>
      </c>
      <c r="L24" s="169">
        <v>413.82699714798156</v>
      </c>
      <c r="M24" s="169">
        <v>393.19690688306719</v>
      </c>
      <c r="N24" s="169">
        <v>412.05315927200024</v>
      </c>
      <c r="O24" s="169">
        <v>0</v>
      </c>
      <c r="P24" s="169">
        <v>0</v>
      </c>
      <c r="Q24" s="169">
        <v>0</v>
      </c>
    </row>
    <row r="25" spans="2:17" ht="15" customHeight="1" x14ac:dyDescent="0.3">
      <c r="B25" s="51" t="s">
        <v>47</v>
      </c>
      <c r="C25" s="21" t="s">
        <v>119</v>
      </c>
      <c r="D25" s="169">
        <v>719.2058823529411</v>
      </c>
      <c r="E25" s="169">
        <v>640.88235294117646</v>
      </c>
      <c r="F25" s="169">
        <v>733.57352941176464</v>
      </c>
      <c r="G25" s="169">
        <v>656.69935385784868</v>
      </c>
      <c r="H25" s="169">
        <v>655.03504370961605</v>
      </c>
      <c r="I25" s="169">
        <v>468.37291635934503</v>
      </c>
      <c r="J25" s="169">
        <v>483.54460336947363</v>
      </c>
      <c r="K25" s="169">
        <v>468.15990369456745</v>
      </c>
      <c r="L25" s="169">
        <v>484.7380874914964</v>
      </c>
      <c r="M25" s="169">
        <v>593.206394746961</v>
      </c>
      <c r="N25" s="169">
        <v>579.86386504883092</v>
      </c>
      <c r="O25" s="169">
        <v>570.28748012895744</v>
      </c>
      <c r="P25" s="169">
        <v>553.11920332936984</v>
      </c>
      <c r="Q25" s="169">
        <v>529.36539090611711</v>
      </c>
    </row>
    <row r="26" spans="2:17" ht="15" customHeight="1" x14ac:dyDescent="0.3">
      <c r="B26" s="51" t="s">
        <v>46</v>
      </c>
      <c r="C26" s="21" t="s">
        <v>119</v>
      </c>
      <c r="D26" s="169">
        <v>0</v>
      </c>
      <c r="E26" s="169">
        <v>0</v>
      </c>
      <c r="F26" s="169">
        <v>0</v>
      </c>
      <c r="G26" s="169">
        <v>0</v>
      </c>
      <c r="H26" s="169">
        <v>750.05066309044855</v>
      </c>
      <c r="I26" s="169">
        <v>1002.1192296383416</v>
      </c>
      <c r="J26" s="169">
        <v>533.89297265510152</v>
      </c>
      <c r="K26" s="169">
        <v>495.71596589238476</v>
      </c>
      <c r="L26" s="169">
        <v>632.75066157012645</v>
      </c>
      <c r="M26" s="169">
        <v>591.77962364010568</v>
      </c>
      <c r="N26" s="169">
        <v>735.03454866215804</v>
      </c>
      <c r="O26" s="169">
        <v>1745.5099035417127</v>
      </c>
      <c r="P26" s="169">
        <v>0</v>
      </c>
      <c r="Q26" s="169">
        <v>0</v>
      </c>
    </row>
    <row r="27" spans="2:17" ht="15" customHeight="1" x14ac:dyDescent="0.3">
      <c r="B27" s="49" t="s">
        <v>300</v>
      </c>
      <c r="C27" s="21" t="s">
        <v>119</v>
      </c>
      <c r="D27" s="198">
        <v>2003.5593220338983</v>
      </c>
      <c r="E27" s="198">
        <v>1530.7263922518159</v>
      </c>
      <c r="F27" s="198">
        <v>1255.2542372881358</v>
      </c>
      <c r="G27" s="198">
        <v>1341.8319673225299</v>
      </c>
      <c r="H27" s="198">
        <v>1450.703473316069</v>
      </c>
      <c r="I27" s="198">
        <v>869.74711155855994</v>
      </c>
      <c r="J27" s="198">
        <v>851.51052454120702</v>
      </c>
      <c r="K27" s="198">
        <v>770.02542873326342</v>
      </c>
      <c r="L27" s="198">
        <v>750.41770107739399</v>
      </c>
      <c r="M27" s="198">
        <v>657.78085757670704</v>
      </c>
      <c r="N27" s="198">
        <v>653.29510887933952</v>
      </c>
      <c r="O27" s="198">
        <v>798.56970603130219</v>
      </c>
      <c r="P27" s="198">
        <v>550.07903796731784</v>
      </c>
      <c r="Q27" s="169">
        <v>549.75562592153926</v>
      </c>
    </row>
    <row r="28" spans="2:17" ht="15" customHeight="1" x14ac:dyDescent="0.3">
      <c r="B28" s="51" t="s">
        <v>45</v>
      </c>
      <c r="C28" s="21" t="s">
        <v>119</v>
      </c>
      <c r="D28" s="169">
        <v>0</v>
      </c>
      <c r="E28" s="169">
        <v>0</v>
      </c>
      <c r="F28" s="169">
        <v>0</v>
      </c>
      <c r="G28" s="169">
        <v>0</v>
      </c>
      <c r="H28" s="169">
        <v>0</v>
      </c>
      <c r="I28" s="169">
        <v>0</v>
      </c>
      <c r="J28" s="169">
        <v>0</v>
      </c>
      <c r="K28" s="169">
        <v>0</v>
      </c>
      <c r="L28" s="169">
        <v>0</v>
      </c>
      <c r="M28" s="169">
        <v>0</v>
      </c>
      <c r="N28" s="169">
        <v>614.66875263252905</v>
      </c>
      <c r="O28" s="169">
        <v>581.37244283995199</v>
      </c>
      <c r="P28" s="169">
        <v>575.83694344163678</v>
      </c>
      <c r="Q28" s="169">
        <v>586.45667870036084</v>
      </c>
    </row>
    <row r="29" spans="2:17" ht="15" customHeight="1" x14ac:dyDescent="0.3">
      <c r="B29" s="51" t="s">
        <v>44</v>
      </c>
      <c r="C29" s="21" t="s">
        <v>119</v>
      </c>
      <c r="D29" s="169">
        <v>0</v>
      </c>
      <c r="E29" s="169">
        <v>0</v>
      </c>
      <c r="F29" s="169">
        <v>0</v>
      </c>
      <c r="G29" s="169">
        <v>0</v>
      </c>
      <c r="H29" s="169">
        <v>0</v>
      </c>
      <c r="I29" s="169">
        <v>0</v>
      </c>
      <c r="J29" s="169">
        <v>0</v>
      </c>
      <c r="K29" s="169">
        <v>0</v>
      </c>
      <c r="L29" s="169">
        <v>0</v>
      </c>
      <c r="M29" s="169">
        <v>0</v>
      </c>
      <c r="N29" s="169">
        <v>273.0591343734273</v>
      </c>
      <c r="O29" s="169">
        <v>285.36622709537215</v>
      </c>
      <c r="P29" s="169">
        <v>394.79947646564926</v>
      </c>
      <c r="Q29" s="169">
        <v>352.01017434681688</v>
      </c>
    </row>
    <row r="30" spans="2:17" ht="15" customHeight="1" x14ac:dyDescent="0.3">
      <c r="B30" s="51" t="s">
        <v>43</v>
      </c>
      <c r="C30" s="21" t="s">
        <v>119</v>
      </c>
      <c r="D30" s="169">
        <v>0</v>
      </c>
      <c r="E30" s="169">
        <v>0</v>
      </c>
      <c r="F30" s="169">
        <v>0</v>
      </c>
      <c r="G30" s="169">
        <v>0</v>
      </c>
      <c r="H30" s="169">
        <v>0</v>
      </c>
      <c r="I30" s="169">
        <v>0</v>
      </c>
      <c r="J30" s="169">
        <v>0</v>
      </c>
      <c r="K30" s="169">
        <v>0</v>
      </c>
      <c r="L30" s="169">
        <v>0</v>
      </c>
      <c r="M30" s="169">
        <v>437.35723830734969</v>
      </c>
      <c r="N30" s="169">
        <v>309.57951002227162</v>
      </c>
      <c r="O30" s="169">
        <v>365.51018134830468</v>
      </c>
      <c r="P30" s="169">
        <v>328.64622105333535</v>
      </c>
      <c r="Q30" s="169">
        <v>409.7524581018053</v>
      </c>
    </row>
    <row r="31" spans="2:17" ht="15" customHeight="1" x14ac:dyDescent="0.3">
      <c r="B31" s="51" t="s">
        <v>42</v>
      </c>
      <c r="C31" s="21" t="s">
        <v>119</v>
      </c>
      <c r="D31" s="169">
        <v>830.06535947712428</v>
      </c>
      <c r="E31" s="169">
        <v>701.91176470588232</v>
      </c>
      <c r="F31" s="169">
        <v>707.89215686274508</v>
      </c>
      <c r="G31" s="169">
        <v>622.13567459584681</v>
      </c>
      <c r="H31" s="169">
        <v>620.33943829844384</v>
      </c>
      <c r="I31" s="169">
        <v>644.48212103987396</v>
      </c>
      <c r="J31" s="169">
        <v>684.74233539682791</v>
      </c>
      <c r="K31" s="169">
        <v>682.08706560301061</v>
      </c>
      <c r="L31" s="169">
        <v>584.52027049100002</v>
      </c>
      <c r="M31" s="169">
        <v>556.16394779771622</v>
      </c>
      <c r="N31" s="169">
        <v>547.49735061547244</v>
      </c>
      <c r="O31" s="169">
        <v>544.99519034808827</v>
      </c>
      <c r="P31" s="169">
        <v>557.80859215782175</v>
      </c>
      <c r="Q31" s="169">
        <v>576.76503195513226</v>
      </c>
    </row>
    <row r="32" spans="2:17" ht="15" customHeight="1" x14ac:dyDescent="0.3">
      <c r="B32" s="51" t="s">
        <v>41</v>
      </c>
      <c r="C32" s="21" t="s">
        <v>119</v>
      </c>
      <c r="D32" s="169">
        <v>0</v>
      </c>
      <c r="E32" s="169">
        <v>0</v>
      </c>
      <c r="F32" s="169">
        <v>0</v>
      </c>
      <c r="G32" s="169">
        <v>70.217466047790964</v>
      </c>
      <c r="H32" s="169">
        <v>182.66061880971162</v>
      </c>
      <c r="I32" s="169">
        <v>170.52954388389767</v>
      </c>
      <c r="J32" s="169">
        <v>193.96121285418107</v>
      </c>
      <c r="K32" s="169">
        <v>174.69266293045416</v>
      </c>
      <c r="L32" s="169">
        <v>130.6929376956391</v>
      </c>
      <c r="M32" s="169">
        <v>0</v>
      </c>
      <c r="N32" s="169">
        <v>0</v>
      </c>
      <c r="O32" s="169">
        <v>0</v>
      </c>
      <c r="P32" s="169">
        <v>0</v>
      </c>
      <c r="Q32" s="169">
        <v>0</v>
      </c>
    </row>
    <row r="33" spans="2:17" ht="15" customHeight="1" x14ac:dyDescent="0.3">
      <c r="B33" s="51" t="s">
        <v>40</v>
      </c>
      <c r="C33" s="21" t="s">
        <v>119</v>
      </c>
      <c r="D33" s="169">
        <v>0</v>
      </c>
      <c r="E33" s="169">
        <v>0</v>
      </c>
      <c r="F33" s="169">
        <v>0</v>
      </c>
      <c r="G33" s="169">
        <v>780.93728326562962</v>
      </c>
      <c r="H33" s="169">
        <v>582.97830179332209</v>
      </c>
      <c r="I33" s="169">
        <v>510.25364113742199</v>
      </c>
      <c r="J33" s="169">
        <v>525.77967109173778</v>
      </c>
      <c r="K33" s="169">
        <v>467.52973830293422</v>
      </c>
      <c r="L33" s="169">
        <v>568.77676447264071</v>
      </c>
      <c r="M33" s="169">
        <v>530.23482587064677</v>
      </c>
      <c r="N33" s="169">
        <v>711.68159203980099</v>
      </c>
      <c r="O33" s="169">
        <v>660.35438982881169</v>
      </c>
      <c r="P33" s="169">
        <v>664.82430673741123</v>
      </c>
      <c r="Q33" s="169">
        <v>593.36509223596192</v>
      </c>
    </row>
    <row r="34" spans="2:17" ht="15" customHeight="1" x14ac:dyDescent="0.3">
      <c r="B34" s="51" t="s">
        <v>39</v>
      </c>
      <c r="C34" s="21" t="s">
        <v>119</v>
      </c>
      <c r="D34" s="169">
        <v>1316.1111111111111</v>
      </c>
      <c r="E34" s="169">
        <v>882.14406130268208</v>
      </c>
      <c r="F34" s="169">
        <v>855.39970592420423</v>
      </c>
      <c r="G34" s="169">
        <v>809.47319019124723</v>
      </c>
      <c r="H34" s="169">
        <v>722.1264812859323</v>
      </c>
      <c r="I34" s="169">
        <v>718.78323179982726</v>
      </c>
      <c r="J34" s="169">
        <v>707.49311808892821</v>
      </c>
      <c r="K34" s="169">
        <v>650.94471479187382</v>
      </c>
      <c r="L34" s="169">
        <v>953.88715658183037</v>
      </c>
      <c r="M34" s="169">
        <v>962.17658179102386</v>
      </c>
      <c r="N34" s="169">
        <v>1045.3324620160106</v>
      </c>
      <c r="O34" s="169">
        <v>987.66542664496626</v>
      </c>
      <c r="P34" s="169">
        <v>994.53980618537571</v>
      </c>
      <c r="Q34" s="169">
        <v>973.67040659762176</v>
      </c>
    </row>
    <row r="35" spans="2:17" ht="15" customHeight="1" x14ac:dyDescent="0.3">
      <c r="B35" s="51" t="s">
        <v>38</v>
      </c>
      <c r="C35" s="21" t="s">
        <v>119</v>
      </c>
      <c r="D35" s="169">
        <v>0</v>
      </c>
      <c r="E35" s="169">
        <v>0</v>
      </c>
      <c r="F35" s="169">
        <v>0</v>
      </c>
      <c r="G35" s="169">
        <v>0</v>
      </c>
      <c r="H35" s="169">
        <v>0</v>
      </c>
      <c r="I35" s="169">
        <v>0</v>
      </c>
      <c r="J35" s="169">
        <v>0</v>
      </c>
      <c r="K35" s="169">
        <v>0</v>
      </c>
      <c r="L35" s="169">
        <v>0</v>
      </c>
      <c r="M35" s="169">
        <v>0</v>
      </c>
      <c r="N35" s="169">
        <v>429.63498083599222</v>
      </c>
      <c r="O35" s="169">
        <v>441.83573134268454</v>
      </c>
      <c r="P35" s="169">
        <v>509.40243214947247</v>
      </c>
      <c r="Q35" s="169">
        <v>501.21405494351137</v>
      </c>
    </row>
    <row r="36" spans="2:17" ht="15" customHeight="1" x14ac:dyDescent="0.3">
      <c r="B36" s="51" t="s">
        <v>37</v>
      </c>
      <c r="C36" s="21" t="s">
        <v>119</v>
      </c>
      <c r="D36" s="169">
        <v>0</v>
      </c>
      <c r="E36" s="169">
        <v>0</v>
      </c>
      <c r="F36" s="169">
        <v>0</v>
      </c>
      <c r="G36" s="169">
        <v>0</v>
      </c>
      <c r="H36" s="169">
        <v>0</v>
      </c>
      <c r="I36" s="169">
        <v>0</v>
      </c>
      <c r="J36" s="169">
        <v>0</v>
      </c>
      <c r="K36" s="169">
        <v>0</v>
      </c>
      <c r="L36" s="169">
        <v>0</v>
      </c>
      <c r="M36" s="169">
        <v>0</v>
      </c>
      <c r="N36" s="169">
        <v>511.50213284582571</v>
      </c>
      <c r="O36" s="169">
        <v>520.7413609377378</v>
      </c>
      <c r="P36" s="169">
        <v>641.91134139320673</v>
      </c>
      <c r="Q36" s="169">
        <v>691.09867945351448</v>
      </c>
    </row>
    <row r="37" spans="2:17" ht="15" customHeight="1" x14ac:dyDescent="0.3">
      <c r="B37" s="51" t="s">
        <v>36</v>
      </c>
      <c r="C37" s="21" t="s">
        <v>119</v>
      </c>
      <c r="D37" s="169">
        <v>0</v>
      </c>
      <c r="E37" s="169">
        <v>0</v>
      </c>
      <c r="F37" s="169">
        <v>0</v>
      </c>
      <c r="G37" s="169">
        <v>0</v>
      </c>
      <c r="H37" s="169">
        <v>0</v>
      </c>
      <c r="I37" s="169">
        <v>0</v>
      </c>
      <c r="J37" s="169">
        <v>0</v>
      </c>
      <c r="K37" s="169">
        <v>0</v>
      </c>
      <c r="L37" s="169">
        <v>0</v>
      </c>
      <c r="M37" s="169">
        <v>0</v>
      </c>
      <c r="N37" s="169">
        <v>1968.9382530120483</v>
      </c>
      <c r="O37" s="169">
        <v>2050.4423113118764</v>
      </c>
      <c r="P37" s="169">
        <v>1787.0175438596491</v>
      </c>
      <c r="Q37" s="169">
        <v>1923.5836627140975</v>
      </c>
    </row>
    <row r="38" spans="2:17" ht="15" customHeight="1" x14ac:dyDescent="0.3">
      <c r="B38" s="51" t="s">
        <v>35</v>
      </c>
      <c r="C38" s="21" t="s">
        <v>119</v>
      </c>
      <c r="D38" s="169">
        <v>1584.0054127198916</v>
      </c>
      <c r="E38" s="169">
        <v>917.86197564276051</v>
      </c>
      <c r="F38" s="169">
        <v>736.18403247631932</v>
      </c>
      <c r="G38" s="169">
        <v>685.36099549127755</v>
      </c>
      <c r="H38" s="169">
        <v>712.62712919411319</v>
      </c>
      <c r="I38" s="169">
        <v>697.33888633474862</v>
      </c>
      <c r="J38" s="169">
        <v>668.6236559139785</v>
      </c>
      <c r="K38" s="169">
        <v>682.5900798831176</v>
      </c>
      <c r="L38" s="169">
        <v>649.72470610516643</v>
      </c>
      <c r="M38" s="169">
        <v>590.06309362279524</v>
      </c>
      <c r="N38" s="169">
        <v>670.29636568511637</v>
      </c>
      <c r="O38" s="169">
        <v>662.42713438225428</v>
      </c>
      <c r="P38" s="169">
        <v>611.70465633130971</v>
      </c>
      <c r="Q38" s="169">
        <v>609.12571118937956</v>
      </c>
    </row>
    <row r="39" spans="2:17" ht="15" customHeight="1" x14ac:dyDescent="0.3">
      <c r="B39" s="51" t="s">
        <v>34</v>
      </c>
      <c r="C39" s="21" t="s">
        <v>119</v>
      </c>
      <c r="D39" s="169">
        <v>0</v>
      </c>
      <c r="E39" s="169">
        <v>0</v>
      </c>
      <c r="F39" s="169">
        <v>0</v>
      </c>
      <c r="G39" s="169">
        <v>0</v>
      </c>
      <c r="H39" s="169">
        <v>0</v>
      </c>
      <c r="I39" s="169">
        <v>0</v>
      </c>
      <c r="J39" s="169">
        <v>0</v>
      </c>
      <c r="K39" s="169">
        <v>0</v>
      </c>
      <c r="L39" s="169">
        <v>0</v>
      </c>
      <c r="M39" s="169">
        <v>0</v>
      </c>
      <c r="N39" s="169">
        <v>2675.3188833408976</v>
      </c>
      <c r="O39" s="169">
        <v>1146.4838670101833</v>
      </c>
      <c r="P39" s="169">
        <v>615.28769476137927</v>
      </c>
      <c r="Q39" s="169">
        <v>357.88860262544495</v>
      </c>
    </row>
    <row r="40" spans="2:17" ht="15" customHeight="1" x14ac:dyDescent="0.3">
      <c r="B40" s="51" t="s">
        <v>33</v>
      </c>
      <c r="C40" s="21" t="s">
        <v>119</v>
      </c>
      <c r="D40" s="169">
        <v>1552.5769230769231</v>
      </c>
      <c r="E40" s="169">
        <v>1863.5</v>
      </c>
      <c r="F40" s="169">
        <v>1407.7840384615388</v>
      </c>
      <c r="G40" s="169">
        <v>1106.04609375</v>
      </c>
      <c r="H40" s="169">
        <v>610.9580078125</v>
      </c>
      <c r="I40" s="169">
        <v>710.25958451003908</v>
      </c>
      <c r="J40" s="169">
        <v>671.64125490502306</v>
      </c>
      <c r="K40" s="169">
        <v>683.57874778515998</v>
      </c>
      <c r="L40" s="169">
        <v>839.37225299091403</v>
      </c>
      <c r="M40" s="169">
        <v>759.85830546480872</v>
      </c>
      <c r="N40" s="169">
        <v>670.61297867816211</v>
      </c>
      <c r="O40" s="169">
        <v>651.95099327510252</v>
      </c>
      <c r="P40" s="169">
        <v>739.35591713689416</v>
      </c>
      <c r="Q40" s="169">
        <v>642.66541702094776</v>
      </c>
    </row>
    <row r="41" spans="2:17" ht="15" customHeight="1" x14ac:dyDescent="0.3">
      <c r="B41" s="51" t="s">
        <v>32</v>
      </c>
      <c r="C41" s="21" t="s">
        <v>119</v>
      </c>
      <c r="D41" s="169">
        <v>1018.8803088803089</v>
      </c>
      <c r="E41" s="169">
        <v>1025.8108108108108</v>
      </c>
      <c r="F41" s="169">
        <v>1309.3389961389962</v>
      </c>
      <c r="G41" s="169">
        <v>954.85431372549021</v>
      </c>
      <c r="H41" s="169">
        <v>889.89607843137253</v>
      </c>
      <c r="I41" s="169">
        <v>789.23931063731345</v>
      </c>
      <c r="J41" s="169">
        <v>919.98655967110733</v>
      </c>
      <c r="K41" s="169">
        <v>856.82424715701086</v>
      </c>
      <c r="L41" s="169">
        <v>783.43478515510628</v>
      </c>
      <c r="M41" s="169">
        <v>784.93179716399516</v>
      </c>
      <c r="N41" s="169">
        <v>879.12607891491996</v>
      </c>
      <c r="O41" s="169">
        <v>833.57728122770823</v>
      </c>
      <c r="P41" s="169">
        <v>475.77761487711717</v>
      </c>
      <c r="Q41" s="169">
        <v>502.85413283847515</v>
      </c>
    </row>
    <row r="42" spans="2:17" ht="15" customHeight="1" x14ac:dyDescent="0.3">
      <c r="B42" s="51" t="s">
        <v>31</v>
      </c>
      <c r="C42" s="21" t="s">
        <v>119</v>
      </c>
      <c r="D42" s="169">
        <v>0</v>
      </c>
      <c r="E42" s="169">
        <v>674.02684563758385</v>
      </c>
      <c r="F42" s="169">
        <v>968.27607195996211</v>
      </c>
      <c r="G42" s="169">
        <v>850.19613147572022</v>
      </c>
      <c r="H42" s="169">
        <v>795.28608142837822</v>
      </c>
      <c r="I42" s="169">
        <v>737.77627576884072</v>
      </c>
      <c r="J42" s="169">
        <v>815.96340439818709</v>
      </c>
      <c r="K42" s="169">
        <v>757.89084926723638</v>
      </c>
      <c r="L42" s="169">
        <v>831.4131274131272</v>
      </c>
      <c r="M42" s="169">
        <v>717.91942252811816</v>
      </c>
      <c r="N42" s="169">
        <v>746.15645459123721</v>
      </c>
      <c r="O42" s="169">
        <v>732.52785608806562</v>
      </c>
      <c r="P42" s="169">
        <v>583.87502094153126</v>
      </c>
      <c r="Q42" s="169">
        <v>759.40641567680007</v>
      </c>
    </row>
    <row r="43" spans="2:17" ht="15" customHeight="1" x14ac:dyDescent="0.3">
      <c r="B43" s="51" t="s">
        <v>30</v>
      </c>
      <c r="C43" s="21" t="s">
        <v>119</v>
      </c>
      <c r="D43" s="169">
        <v>928.61068702290072</v>
      </c>
      <c r="E43" s="169">
        <v>767.58778625954199</v>
      </c>
      <c r="F43" s="169">
        <v>868.48854961832058</v>
      </c>
      <c r="G43" s="169">
        <v>808.03428449419698</v>
      </c>
      <c r="H43" s="169">
        <v>763.98908020558497</v>
      </c>
      <c r="I43" s="169">
        <v>673.00096081989966</v>
      </c>
      <c r="J43" s="169">
        <v>594.75192002925758</v>
      </c>
      <c r="K43" s="169">
        <v>563.46956813263853</v>
      </c>
      <c r="L43" s="169">
        <v>601.55024229679066</v>
      </c>
      <c r="M43" s="169">
        <v>594.18097412480972</v>
      </c>
      <c r="N43" s="169">
        <v>640.01310256566512</v>
      </c>
      <c r="O43" s="169">
        <v>639.15552846147978</v>
      </c>
      <c r="P43" s="169">
        <v>630.3977472183642</v>
      </c>
      <c r="Q43" s="169">
        <v>583.08877420142926</v>
      </c>
    </row>
    <row r="44" spans="2:17" ht="15" customHeight="1" x14ac:dyDescent="0.3">
      <c r="B44" s="51" t="s">
        <v>29</v>
      </c>
      <c r="C44" s="21" t="s">
        <v>119</v>
      </c>
      <c r="D44" s="169">
        <v>1659.5827725437416</v>
      </c>
      <c r="E44" s="169">
        <v>1664.714804845222</v>
      </c>
      <c r="F44" s="169">
        <v>1145.8370549479744</v>
      </c>
      <c r="G44" s="169">
        <v>979.9705071922607</v>
      </c>
      <c r="H44" s="169">
        <v>924.87601771194909</v>
      </c>
      <c r="I44" s="169">
        <v>901.82372060763487</v>
      </c>
      <c r="J44" s="169">
        <v>912.50646029975792</v>
      </c>
      <c r="K44" s="169">
        <v>663.33858674238809</v>
      </c>
      <c r="L44" s="169">
        <v>656.61589880847248</v>
      </c>
      <c r="M44" s="169">
        <v>392.39589603283173</v>
      </c>
      <c r="N44" s="169">
        <v>798.81542094568636</v>
      </c>
      <c r="O44" s="169">
        <v>811.16630936675483</v>
      </c>
      <c r="P44" s="169">
        <v>1032.3487652197841</v>
      </c>
      <c r="Q44" s="169">
        <v>1284.0142553836822</v>
      </c>
    </row>
    <row r="45" spans="2:17" ht="15" customHeight="1" x14ac:dyDescent="0.3">
      <c r="B45" s="51" t="s">
        <v>28</v>
      </c>
      <c r="C45" s="21" t="s">
        <v>119</v>
      </c>
      <c r="D45" s="169">
        <v>0</v>
      </c>
      <c r="E45" s="169">
        <v>0</v>
      </c>
      <c r="F45" s="169">
        <v>0</v>
      </c>
      <c r="G45" s="169">
        <v>0</v>
      </c>
      <c r="H45" s="169">
        <v>0</v>
      </c>
      <c r="I45" s="169">
        <v>0</v>
      </c>
      <c r="J45" s="169">
        <v>0</v>
      </c>
      <c r="K45" s="169">
        <v>0</v>
      </c>
      <c r="L45" s="169">
        <v>444.9113237540131</v>
      </c>
      <c r="M45" s="169">
        <v>445.99756880590962</v>
      </c>
      <c r="N45" s="169">
        <v>525.14042142011101</v>
      </c>
      <c r="O45" s="169">
        <v>521.22606918288045</v>
      </c>
      <c r="P45" s="169">
        <v>538.99519215759722</v>
      </c>
      <c r="Q45" s="169">
        <v>605.85292373013635</v>
      </c>
    </row>
    <row r="46" spans="2:17" ht="15" customHeight="1" x14ac:dyDescent="0.3">
      <c r="B46" s="51" t="s">
        <v>27</v>
      </c>
      <c r="C46" s="21" t="s">
        <v>119</v>
      </c>
      <c r="D46" s="169">
        <v>2095.4543636363637</v>
      </c>
      <c r="E46" s="169">
        <v>1560.1090909090908</v>
      </c>
      <c r="F46" s="169">
        <v>1130.1636363636362</v>
      </c>
      <c r="G46" s="169">
        <v>970.75921065422381</v>
      </c>
      <c r="H46" s="169">
        <v>939.04928550597845</v>
      </c>
      <c r="I46" s="169">
        <v>818.29196794997063</v>
      </c>
      <c r="J46" s="169">
        <v>824.97981396837827</v>
      </c>
      <c r="K46" s="169">
        <v>790.45787806527403</v>
      </c>
      <c r="L46" s="169">
        <v>802.44510090045208</v>
      </c>
      <c r="M46" s="169">
        <v>962.49777556322749</v>
      </c>
      <c r="N46" s="169">
        <v>746.16643274646015</v>
      </c>
      <c r="O46" s="169">
        <v>660.962235971837</v>
      </c>
      <c r="P46" s="169">
        <v>921.26930010888361</v>
      </c>
      <c r="Q46" s="169">
        <v>717.74660714285721</v>
      </c>
    </row>
    <row r="47" spans="2:17" ht="15" customHeight="1" x14ac:dyDescent="0.3">
      <c r="B47" s="51" t="s">
        <v>26</v>
      </c>
      <c r="C47" s="21" t="s">
        <v>119</v>
      </c>
      <c r="D47" s="169">
        <v>1575.20201793722</v>
      </c>
      <c r="E47" s="169">
        <v>1575.20201793722</v>
      </c>
      <c r="F47" s="169">
        <v>1350.2919282511209</v>
      </c>
      <c r="G47" s="169">
        <v>1166.6972247497727</v>
      </c>
      <c r="H47" s="169">
        <v>826.44290263876258</v>
      </c>
      <c r="I47" s="169">
        <v>1004.8407245471581</v>
      </c>
      <c r="J47" s="169">
        <v>786.73190300988517</v>
      </c>
      <c r="K47" s="169">
        <v>599.49044727159878</v>
      </c>
      <c r="L47" s="169">
        <v>621.06806726437401</v>
      </c>
      <c r="M47" s="169">
        <v>640.92454954954962</v>
      </c>
      <c r="N47" s="169">
        <v>658.40257750540741</v>
      </c>
      <c r="O47" s="169">
        <v>0</v>
      </c>
      <c r="P47" s="169">
        <v>0</v>
      </c>
      <c r="Q47" s="169">
        <v>0</v>
      </c>
    </row>
    <row r="48" spans="2:17" ht="15" customHeight="1" x14ac:dyDescent="0.3">
      <c r="B48" s="51" t="s">
        <v>25</v>
      </c>
      <c r="C48" s="21" t="s">
        <v>119</v>
      </c>
      <c r="D48" s="169">
        <v>4042.6644376899699</v>
      </c>
      <c r="E48" s="169">
        <v>3262.58358662614</v>
      </c>
      <c r="F48" s="169">
        <v>1550.2735562310031</v>
      </c>
      <c r="G48" s="169">
        <v>1286.5534586948447</v>
      </c>
      <c r="H48" s="169">
        <v>1274.8725566321191</v>
      </c>
      <c r="I48" s="169">
        <v>774.75810167408997</v>
      </c>
      <c r="J48" s="169">
        <v>1190.8751422682953</v>
      </c>
      <c r="K48" s="169">
        <v>1120.4747210139815</v>
      </c>
      <c r="L48" s="169">
        <v>884.32147239263816</v>
      </c>
      <c r="M48" s="169">
        <v>761.65137614678929</v>
      </c>
      <c r="N48" s="169">
        <v>611.11305307699388</v>
      </c>
      <c r="O48" s="169">
        <v>0</v>
      </c>
      <c r="P48" s="169">
        <v>0</v>
      </c>
      <c r="Q48" s="169">
        <v>0</v>
      </c>
    </row>
    <row r="49" spans="2:17" ht="15" customHeight="1" x14ac:dyDescent="0.3">
      <c r="B49" s="51" t="s">
        <v>24</v>
      </c>
      <c r="C49" s="21" t="s">
        <v>119</v>
      </c>
      <c r="D49" s="169">
        <v>0</v>
      </c>
      <c r="E49" s="169">
        <v>0</v>
      </c>
      <c r="F49" s="169">
        <v>0</v>
      </c>
      <c r="G49" s="169">
        <v>0</v>
      </c>
      <c r="H49" s="169">
        <v>0</v>
      </c>
      <c r="I49" s="169">
        <v>0</v>
      </c>
      <c r="J49" s="169">
        <v>0</v>
      </c>
      <c r="K49" s="169">
        <v>0</v>
      </c>
      <c r="L49" s="169">
        <v>0</v>
      </c>
      <c r="M49" s="169">
        <v>0</v>
      </c>
      <c r="N49" s="169">
        <v>194.12307692307692</v>
      </c>
      <c r="O49" s="169">
        <v>0</v>
      </c>
      <c r="P49" s="169">
        <v>0</v>
      </c>
      <c r="Q49" s="169">
        <v>0</v>
      </c>
    </row>
    <row r="50" spans="2:17" ht="15" customHeight="1" thickBot="1" x14ac:dyDescent="0.35">
      <c r="B50" s="52" t="s">
        <v>23</v>
      </c>
      <c r="C50" s="37" t="s">
        <v>119</v>
      </c>
      <c r="D50" s="170">
        <v>0</v>
      </c>
      <c r="E50" s="170">
        <v>0</v>
      </c>
      <c r="F50" s="170">
        <v>0</v>
      </c>
      <c r="G50" s="170">
        <v>0</v>
      </c>
      <c r="H50" s="170">
        <v>840.96221959858315</v>
      </c>
      <c r="I50" s="170">
        <v>309.64249402324748</v>
      </c>
      <c r="J50" s="170">
        <v>636.39206418993183</v>
      </c>
      <c r="K50" s="170">
        <v>1033.0427853040587</v>
      </c>
      <c r="L50" s="170">
        <v>402.14882391734449</v>
      </c>
      <c r="M50" s="170">
        <v>456.74433941525609</v>
      </c>
      <c r="N50" s="170">
        <v>515.71993844801057</v>
      </c>
      <c r="O50" s="170">
        <v>714.56603649153624</v>
      </c>
      <c r="P50" s="170">
        <v>573.57696746537692</v>
      </c>
      <c r="Q50" s="170">
        <v>596.98953616179392</v>
      </c>
    </row>
    <row r="51" spans="2:17" ht="15" customHeight="1" x14ac:dyDescent="0.3">
      <c r="B51" s="51" t="s">
        <v>22</v>
      </c>
      <c r="C51" s="21" t="s">
        <v>100</v>
      </c>
      <c r="D51" s="169">
        <v>2785.0151057401813</v>
      </c>
      <c r="E51" s="169">
        <v>2604.1389728096678</v>
      </c>
      <c r="F51" s="169">
        <v>1988.38905775076</v>
      </c>
      <c r="G51" s="169">
        <v>1830.3048780487804</v>
      </c>
      <c r="H51" s="169">
        <v>1806</v>
      </c>
      <c r="I51" s="169">
        <v>1834.0303030303032</v>
      </c>
      <c r="J51" s="169">
        <v>1112.7016202439468</v>
      </c>
      <c r="K51" s="169">
        <v>775.44225522885722</v>
      </c>
      <c r="L51" s="169">
        <v>0</v>
      </c>
      <c r="M51" s="169">
        <v>0</v>
      </c>
      <c r="N51" s="169">
        <v>0</v>
      </c>
      <c r="O51" s="169">
        <v>0</v>
      </c>
      <c r="P51" s="169">
        <v>0</v>
      </c>
      <c r="Q51" s="169">
        <v>0</v>
      </c>
    </row>
    <row r="52" spans="2:17" ht="15" customHeight="1" x14ac:dyDescent="0.3">
      <c r="B52" s="51" t="s">
        <v>21</v>
      </c>
      <c r="C52" s="21" t="s">
        <v>100</v>
      </c>
      <c r="D52" s="169">
        <v>3490.415094339623</v>
      </c>
      <c r="E52" s="169">
        <v>2012.7015094339629</v>
      </c>
      <c r="F52" s="169">
        <v>2300.3866037735847</v>
      </c>
      <c r="G52" s="169">
        <v>2263.939393939394</v>
      </c>
      <c r="H52" s="169">
        <v>2046.8880455407971</v>
      </c>
      <c r="I52" s="169">
        <v>2312.8878557874764</v>
      </c>
      <c r="J52" s="169">
        <v>1982.9478934243341</v>
      </c>
      <c r="K52" s="169">
        <v>2016.1481855026989</v>
      </c>
      <c r="L52" s="169">
        <v>2189.1001288732004</v>
      </c>
      <c r="M52" s="169">
        <v>2485.722530397265</v>
      </c>
      <c r="N52" s="169">
        <v>1839.05</v>
      </c>
      <c r="O52" s="169">
        <v>2144.4688082447096</v>
      </c>
      <c r="P52" s="169">
        <v>1906.9752895612494</v>
      </c>
      <c r="Q52" s="169">
        <v>1752.6766696300597</v>
      </c>
    </row>
    <row r="53" spans="2:17" ht="15" customHeight="1" x14ac:dyDescent="0.3">
      <c r="B53" s="51" t="s">
        <v>20</v>
      </c>
      <c r="C53" s="21" t="s">
        <v>100</v>
      </c>
      <c r="D53" s="169">
        <v>1649.9267716535435</v>
      </c>
      <c r="E53" s="169">
        <v>1425.3149606299214</v>
      </c>
      <c r="F53" s="169">
        <v>1182.6031434184677</v>
      </c>
      <c r="G53" s="169">
        <v>949.59332023575621</v>
      </c>
      <c r="H53" s="169">
        <v>761.37080867850091</v>
      </c>
      <c r="I53" s="169">
        <v>601.24101969872538</v>
      </c>
      <c r="J53" s="169">
        <v>1192.8800449542193</v>
      </c>
      <c r="K53" s="169">
        <v>831.47266944722617</v>
      </c>
      <c r="L53" s="169">
        <v>734.36221373625779</v>
      </c>
      <c r="M53" s="169">
        <v>726.90942350332591</v>
      </c>
      <c r="N53" s="169">
        <v>633.71441241685147</v>
      </c>
      <c r="O53" s="169">
        <v>569.23145197510519</v>
      </c>
      <c r="P53" s="169">
        <v>568.95553784860567</v>
      </c>
      <c r="Q53" s="169">
        <v>514.04290115641095</v>
      </c>
    </row>
    <row r="54" spans="2:17" ht="15" customHeight="1" x14ac:dyDescent="0.3">
      <c r="B54" s="51" t="s">
        <v>19</v>
      </c>
      <c r="C54" s="21" t="s">
        <v>100</v>
      </c>
      <c r="D54" s="169">
        <v>1061.3903743315507</v>
      </c>
      <c r="E54" s="169">
        <v>991.24331550802162</v>
      </c>
      <c r="F54" s="169">
        <v>956.66269841269832</v>
      </c>
      <c r="G54" s="169">
        <v>856.60026455026468</v>
      </c>
      <c r="H54" s="169">
        <v>950.60686015831129</v>
      </c>
      <c r="I54" s="169">
        <v>884.69656992084435</v>
      </c>
      <c r="J54" s="169">
        <v>851.11331167973799</v>
      </c>
      <c r="K54" s="169">
        <v>689.7646033129904</v>
      </c>
      <c r="L54" s="169">
        <v>1020.6248183667539</v>
      </c>
      <c r="M54" s="169">
        <v>775.33377308707122</v>
      </c>
      <c r="N54" s="169">
        <v>830.49023746701846</v>
      </c>
      <c r="O54" s="169">
        <v>833.77652917210332</v>
      </c>
      <c r="P54" s="169">
        <v>918.26339487917301</v>
      </c>
      <c r="Q54" s="169">
        <v>964.46296737318403</v>
      </c>
    </row>
    <row r="55" spans="2:17" ht="15" customHeight="1" x14ac:dyDescent="0.3">
      <c r="B55" s="51" t="s">
        <v>18</v>
      </c>
      <c r="C55" s="21" t="s">
        <v>100</v>
      </c>
      <c r="D55" s="169">
        <v>1070.3317535545023</v>
      </c>
      <c r="E55" s="169">
        <v>1150.3159557661929</v>
      </c>
      <c r="F55" s="169">
        <v>1085.441640378549</v>
      </c>
      <c r="G55" s="169">
        <v>969.89028213166137</v>
      </c>
      <c r="H55" s="169">
        <v>971.30016051364362</v>
      </c>
      <c r="I55" s="169">
        <v>1085.030806451613</v>
      </c>
      <c r="J55" s="169">
        <v>1028.2311505348291</v>
      </c>
      <c r="K55" s="169">
        <v>1339.8183865282949</v>
      </c>
      <c r="L55" s="169">
        <v>886.59650153384246</v>
      </c>
      <c r="M55" s="169">
        <v>906.53887915936946</v>
      </c>
      <c r="N55" s="169">
        <v>1053.6781085814359</v>
      </c>
      <c r="O55" s="169">
        <v>0</v>
      </c>
      <c r="P55" s="169">
        <v>0</v>
      </c>
      <c r="Q55" s="169">
        <v>0</v>
      </c>
    </row>
    <row r="56" spans="2:17" ht="15" customHeight="1" x14ac:dyDescent="0.3">
      <c r="B56" s="51" t="s">
        <v>17</v>
      </c>
      <c r="C56" s="21" t="s">
        <v>100</v>
      </c>
      <c r="D56" s="169">
        <v>1872</v>
      </c>
      <c r="E56" s="169">
        <v>1400.7368421052631</v>
      </c>
      <c r="F56" s="169">
        <v>1409.91</v>
      </c>
      <c r="G56" s="169">
        <v>1772.8378947368424</v>
      </c>
      <c r="H56" s="169">
        <v>0</v>
      </c>
      <c r="I56" s="169">
        <v>0</v>
      </c>
      <c r="J56" s="169">
        <v>0</v>
      </c>
      <c r="K56" s="169">
        <v>0</v>
      </c>
      <c r="L56" s="169">
        <v>0</v>
      </c>
      <c r="M56" s="169">
        <v>0</v>
      </c>
      <c r="N56" s="169">
        <v>0</v>
      </c>
      <c r="O56" s="169">
        <v>0</v>
      </c>
      <c r="P56" s="169">
        <v>0</v>
      </c>
      <c r="Q56" s="169">
        <v>0</v>
      </c>
    </row>
    <row r="57" spans="2:17" ht="15" customHeight="1" x14ac:dyDescent="0.3">
      <c r="B57" s="51" t="s">
        <v>16</v>
      </c>
      <c r="C57" s="21" t="s">
        <v>100</v>
      </c>
      <c r="D57" s="169">
        <v>1917.5749999999998</v>
      </c>
      <c r="E57" s="169">
        <v>2256.875</v>
      </c>
      <c r="F57" s="169">
        <v>2478.0624999999995</v>
      </c>
      <c r="G57" s="169">
        <v>2589.6802083333332</v>
      </c>
      <c r="H57" s="169">
        <v>1901.6802083333334</v>
      </c>
      <c r="I57" s="169">
        <v>2009.59375</v>
      </c>
      <c r="J57" s="169">
        <v>1896.989743589744</v>
      </c>
      <c r="K57" s="169">
        <v>1562.912641529033</v>
      </c>
      <c r="L57" s="169">
        <v>1780.2721512413004</v>
      </c>
      <c r="M57" s="169">
        <v>1810.8050275267476</v>
      </c>
      <c r="N57" s="169">
        <v>0</v>
      </c>
      <c r="O57" s="169">
        <v>0</v>
      </c>
      <c r="P57" s="169">
        <v>0</v>
      </c>
      <c r="Q57" s="169">
        <v>0</v>
      </c>
    </row>
    <row r="58" spans="2:17" ht="15" customHeight="1" x14ac:dyDescent="0.3">
      <c r="B58" s="51" t="s">
        <v>15</v>
      </c>
      <c r="C58" s="21" t="s">
        <v>100</v>
      </c>
      <c r="D58" s="169">
        <v>1243.6092715231789</v>
      </c>
      <c r="E58" s="169">
        <v>1243.6672185430464</v>
      </c>
      <c r="F58" s="169">
        <v>1115.4040816326531</v>
      </c>
      <c r="G58" s="169">
        <v>1010.3524590163935</v>
      </c>
      <c r="H58" s="169">
        <v>1070.0569105691059</v>
      </c>
      <c r="I58" s="169">
        <v>1017.8789110117839</v>
      </c>
      <c r="J58" s="169">
        <v>911.03695750452096</v>
      </c>
      <c r="K58" s="169">
        <v>844.31929967426697</v>
      </c>
      <c r="L58" s="169">
        <v>873.69815811325918</v>
      </c>
      <c r="M58" s="169">
        <v>973.8423984272606</v>
      </c>
      <c r="N58" s="169">
        <v>974.1967341606794</v>
      </c>
      <c r="O58" s="169">
        <v>1000.0958879208488</v>
      </c>
      <c r="P58" s="169">
        <v>1013.6899529347698</v>
      </c>
      <c r="Q58" s="169">
        <v>1080.3523079646252</v>
      </c>
    </row>
    <row r="59" spans="2:17" ht="15" customHeight="1" x14ac:dyDescent="0.3">
      <c r="B59" s="51" t="s">
        <v>14</v>
      </c>
      <c r="C59" s="21" t="s">
        <v>100</v>
      </c>
      <c r="D59" s="169">
        <v>1636.4807799442895</v>
      </c>
      <c r="E59" s="169">
        <v>1615.2271123491182</v>
      </c>
      <c r="F59" s="169">
        <v>1386.397678737233</v>
      </c>
      <c r="G59" s="169">
        <v>1190.9192200557104</v>
      </c>
      <c r="H59" s="169">
        <v>1252.6377757352941</v>
      </c>
      <c r="I59" s="169">
        <v>1150.1673127753304</v>
      </c>
      <c r="J59" s="169">
        <v>1080.4173312302282</v>
      </c>
      <c r="K59" s="169">
        <v>1211.4329013101667</v>
      </c>
      <c r="L59" s="169">
        <v>0</v>
      </c>
      <c r="M59" s="169">
        <v>0</v>
      </c>
      <c r="N59" s="169">
        <v>0</v>
      </c>
      <c r="O59" s="169">
        <v>0</v>
      </c>
      <c r="P59" s="169">
        <v>0</v>
      </c>
      <c r="Q59" s="169">
        <v>0</v>
      </c>
    </row>
    <row r="60" spans="2:17" ht="15" customHeight="1" x14ac:dyDescent="0.3">
      <c r="B60" s="51" t="s">
        <v>13</v>
      </c>
      <c r="C60" s="21" t="s">
        <v>100</v>
      </c>
      <c r="D60" s="169">
        <v>1523.0374603174603</v>
      </c>
      <c r="E60" s="169">
        <v>1523.0374603174603</v>
      </c>
      <c r="F60" s="169">
        <v>1380.0740740740739</v>
      </c>
      <c r="G60" s="169">
        <v>1205.7143915343916</v>
      </c>
      <c r="H60" s="169">
        <v>1389.2910052910051</v>
      </c>
      <c r="I60" s="169">
        <v>1221.2869198312237</v>
      </c>
      <c r="J60" s="169">
        <v>1089.1511430990686</v>
      </c>
      <c r="K60" s="169">
        <v>1122.292953218848</v>
      </c>
      <c r="L60" s="169">
        <v>1211.2765417477372</v>
      </c>
      <c r="M60" s="169">
        <v>1226.683444717029</v>
      </c>
      <c r="N60" s="169">
        <v>1243.2346723044398</v>
      </c>
      <c r="O60" s="169">
        <v>1289.4561598224195</v>
      </c>
      <c r="P60" s="169">
        <v>1176.1346642739645</v>
      </c>
      <c r="Q60" s="169">
        <v>1078.8832921321166</v>
      </c>
    </row>
    <row r="61" spans="2:17" ht="15" customHeight="1" x14ac:dyDescent="0.3">
      <c r="B61" s="51" t="s">
        <v>12</v>
      </c>
      <c r="C61" s="21" t="s">
        <v>100</v>
      </c>
      <c r="D61" s="169">
        <v>1402.9574861367837</v>
      </c>
      <c r="E61" s="169">
        <v>1922.7356746765249</v>
      </c>
      <c r="F61" s="169">
        <v>2188.1718464351006</v>
      </c>
      <c r="G61" s="169">
        <v>1827.8039927404718</v>
      </c>
      <c r="H61" s="169">
        <v>2068.5559566787001</v>
      </c>
      <c r="I61" s="169">
        <v>2066.043557168784</v>
      </c>
      <c r="J61" s="169">
        <v>1967.0851415961752</v>
      </c>
      <c r="K61" s="169">
        <v>1962.1312813116745</v>
      </c>
      <c r="L61" s="169">
        <v>1988.4917261272199</v>
      </c>
      <c r="M61" s="169">
        <v>2083.5325757575756</v>
      </c>
      <c r="N61" s="169">
        <v>1952.5484460694699</v>
      </c>
      <c r="O61" s="169">
        <v>2025.1431377801591</v>
      </c>
      <c r="P61" s="169">
        <v>2098.6463791126398</v>
      </c>
      <c r="Q61" s="169">
        <v>1990.913792184251</v>
      </c>
    </row>
    <row r="62" spans="2:17" ht="15" customHeight="1" x14ac:dyDescent="0.3">
      <c r="B62" s="51" t="s">
        <v>11</v>
      </c>
      <c r="C62" s="21" t="s">
        <v>100</v>
      </c>
      <c r="D62" s="169">
        <v>0</v>
      </c>
      <c r="E62" s="169">
        <v>0</v>
      </c>
      <c r="F62" s="169">
        <v>0</v>
      </c>
      <c r="G62" s="169">
        <v>0</v>
      </c>
      <c r="H62" s="169">
        <v>0</v>
      </c>
      <c r="I62" s="169">
        <v>0</v>
      </c>
      <c r="J62" s="169">
        <v>0</v>
      </c>
      <c r="K62" s="169">
        <v>0</v>
      </c>
      <c r="L62" s="169">
        <v>0</v>
      </c>
      <c r="M62" s="169">
        <v>0</v>
      </c>
      <c r="N62" s="169">
        <v>850.31893004115227</v>
      </c>
      <c r="O62" s="169">
        <v>913.55274504167858</v>
      </c>
      <c r="P62" s="169">
        <v>908.90387240023631</v>
      </c>
      <c r="Q62" s="169">
        <v>731.16480038948396</v>
      </c>
    </row>
    <row r="63" spans="2:17" ht="15" customHeight="1" x14ac:dyDescent="0.3">
      <c r="B63" s="51" t="s">
        <v>10</v>
      </c>
      <c r="C63" s="21" t="s">
        <v>100</v>
      </c>
      <c r="D63" s="169">
        <v>0</v>
      </c>
      <c r="E63" s="169">
        <v>0</v>
      </c>
      <c r="F63" s="169">
        <v>1998.6933333333332</v>
      </c>
      <c r="G63" s="169">
        <v>1705.5100840336136</v>
      </c>
      <c r="H63" s="169">
        <v>1881.8974789915965</v>
      </c>
      <c r="I63" s="169">
        <v>1542.8571428571429</v>
      </c>
      <c r="J63" s="169">
        <v>1373.8421444527178</v>
      </c>
      <c r="K63" s="169">
        <v>1351.2132259431962</v>
      </c>
      <c r="L63" s="169">
        <v>1326.3628656210255</v>
      </c>
      <c r="M63" s="169">
        <v>1386.6672318779138</v>
      </c>
      <c r="N63" s="169">
        <v>1420.726271186441</v>
      </c>
      <c r="O63" s="169">
        <v>1383.5830454200723</v>
      </c>
      <c r="P63" s="169">
        <v>1435.0058982136838</v>
      </c>
      <c r="Q63" s="169">
        <v>1490.4481434058898</v>
      </c>
    </row>
    <row r="64" spans="2:17" ht="15" customHeight="1" x14ac:dyDescent="0.3">
      <c r="B64" s="51" t="s">
        <v>9</v>
      </c>
      <c r="C64" s="21" t="s">
        <v>100</v>
      </c>
      <c r="D64" s="169">
        <v>987.03296703296701</v>
      </c>
      <c r="E64" s="169">
        <v>927.93956043956041</v>
      </c>
      <c r="F64" s="169">
        <v>766.0029891304348</v>
      </c>
      <c r="G64" s="169">
        <v>697.06902173913033</v>
      </c>
      <c r="H64" s="169">
        <v>631.54293478260865</v>
      </c>
      <c r="I64" s="169">
        <v>657.71739130434776</v>
      </c>
      <c r="J64" s="169">
        <v>721.11733666974942</v>
      </c>
      <c r="K64" s="169">
        <v>767.7614454557804</v>
      </c>
      <c r="L64" s="169">
        <v>843.65004754788743</v>
      </c>
      <c r="M64" s="169">
        <v>820.63062083955981</v>
      </c>
      <c r="N64" s="169">
        <v>838.65461956521744</v>
      </c>
      <c r="O64" s="169">
        <v>826.63182125930939</v>
      </c>
      <c r="P64" s="169">
        <v>858.74371586184384</v>
      </c>
      <c r="Q64" s="169">
        <v>876.05053444665043</v>
      </c>
    </row>
    <row r="65" spans="2:17" ht="15" customHeight="1" x14ac:dyDescent="0.3">
      <c r="B65" s="51" t="s">
        <v>8</v>
      </c>
      <c r="C65" s="21" t="s">
        <v>100</v>
      </c>
      <c r="D65" s="169">
        <v>1944.9128724002244</v>
      </c>
      <c r="E65" s="169">
        <v>1944.9128724002244</v>
      </c>
      <c r="F65" s="169">
        <v>1978.6399100618326</v>
      </c>
      <c r="G65" s="169">
        <v>1652.613827993255</v>
      </c>
      <c r="H65" s="169">
        <v>1596.4020236087688</v>
      </c>
      <c r="I65" s="169">
        <v>1496.7465292841648</v>
      </c>
      <c r="J65" s="169">
        <v>1451.7903049104577</v>
      </c>
      <c r="K65" s="169">
        <v>1453.3514099783081</v>
      </c>
      <c r="L65" s="169">
        <v>1513.9696312364426</v>
      </c>
      <c r="M65" s="169">
        <v>1525.6182212581343</v>
      </c>
      <c r="N65" s="169">
        <v>1601.9469026548672</v>
      </c>
      <c r="O65" s="169">
        <v>1473.5190270694388</v>
      </c>
      <c r="P65" s="169">
        <v>1534.4891708597681</v>
      </c>
      <c r="Q65" s="169">
        <v>1678.9821438322504</v>
      </c>
    </row>
    <row r="66" spans="2:17" ht="15" customHeight="1" x14ac:dyDescent="0.3">
      <c r="B66" s="51" t="s">
        <v>7</v>
      </c>
      <c r="C66" s="21" t="s">
        <v>100</v>
      </c>
      <c r="D66" s="169">
        <v>0</v>
      </c>
      <c r="E66" s="169">
        <v>0</v>
      </c>
      <c r="F66" s="169">
        <v>0</v>
      </c>
      <c r="G66" s="169">
        <v>1.4492753623188404E-2</v>
      </c>
      <c r="H66" s="169">
        <v>1304.8962536023055</v>
      </c>
      <c r="I66" s="169">
        <v>1183.6599423631123</v>
      </c>
      <c r="J66" s="169">
        <v>962.60949143678909</v>
      </c>
      <c r="K66" s="169">
        <v>909.25263633844327</v>
      </c>
      <c r="L66" s="169">
        <v>924.795665812876</v>
      </c>
      <c r="M66" s="169">
        <v>946.82768115942008</v>
      </c>
      <c r="N66" s="169">
        <v>1096.6899569583929</v>
      </c>
      <c r="O66" s="169">
        <v>1260.0928494166176</v>
      </c>
      <c r="P66" s="169">
        <v>1212.9184272283569</v>
      </c>
      <c r="Q66" s="169">
        <v>1387.0250315403141</v>
      </c>
    </row>
    <row r="67" spans="2:17" ht="15" customHeight="1" x14ac:dyDescent="0.3">
      <c r="B67" s="51" t="s">
        <v>6</v>
      </c>
      <c r="C67" s="21" t="s">
        <v>100</v>
      </c>
      <c r="D67" s="169">
        <v>1784.8479338842976</v>
      </c>
      <c r="E67" s="169">
        <v>1851.0055096418735</v>
      </c>
      <c r="F67" s="169">
        <v>1597.0106060606058</v>
      </c>
      <c r="G67" s="169">
        <v>1158.8158402203856</v>
      </c>
      <c r="H67" s="169">
        <v>1189.242561983471</v>
      </c>
      <c r="I67" s="169">
        <v>1126.0052341597798</v>
      </c>
      <c r="J67" s="169">
        <v>1225.0461216510173</v>
      </c>
      <c r="K67" s="169">
        <v>1208.4510147004119</v>
      </c>
      <c r="L67" s="169">
        <v>955.4303349269112</v>
      </c>
      <c r="M67" s="169">
        <v>1031.5638648168303</v>
      </c>
      <c r="N67" s="169">
        <v>1314.209809264305</v>
      </c>
      <c r="O67" s="169">
        <v>1247.0023301129627</v>
      </c>
      <c r="P67" s="169">
        <v>1175.1520023982448</v>
      </c>
      <c r="Q67" s="169">
        <v>1111.752762750896</v>
      </c>
    </row>
    <row r="68" spans="2:17" ht="15" customHeight="1" x14ac:dyDescent="0.3">
      <c r="B68" s="51" t="s">
        <v>5</v>
      </c>
      <c r="C68" s="21" t="s">
        <v>100</v>
      </c>
      <c r="D68" s="169">
        <v>1736.4936604189636</v>
      </c>
      <c r="E68" s="169">
        <v>1736.4936604189636</v>
      </c>
      <c r="F68" s="169">
        <v>1557.3317254685776</v>
      </c>
      <c r="G68" s="169">
        <v>1515.9866317530323</v>
      </c>
      <c r="H68" s="169">
        <v>1488.4229603087101</v>
      </c>
      <c r="I68" s="169">
        <v>1855.9887186629528</v>
      </c>
      <c r="J68" s="169">
        <v>1478.6851211072665</v>
      </c>
      <c r="K68" s="169">
        <v>1318.0359612724758</v>
      </c>
      <c r="L68" s="169">
        <v>1235.0622406639004</v>
      </c>
      <c r="M68" s="169">
        <v>1375.0069156293223</v>
      </c>
      <c r="N68" s="169">
        <v>1298.7231182795699</v>
      </c>
      <c r="O68" s="169">
        <v>0</v>
      </c>
      <c r="P68" s="169">
        <v>0</v>
      </c>
      <c r="Q68" s="169">
        <v>0</v>
      </c>
    </row>
    <row r="69" spans="2:17" ht="15" customHeight="1" thickBot="1" x14ac:dyDescent="0.35">
      <c r="B69" s="52" t="s">
        <v>4</v>
      </c>
      <c r="C69" s="37" t="s">
        <v>100</v>
      </c>
      <c r="D69" s="170">
        <v>1625.3435114503816</v>
      </c>
      <c r="E69" s="170">
        <v>1485.3944020356234</v>
      </c>
      <c r="F69" s="170">
        <v>1264.9100257069408</v>
      </c>
      <c r="G69" s="170">
        <v>1011.9897435897436</v>
      </c>
      <c r="H69" s="170">
        <v>898.26178010471199</v>
      </c>
      <c r="I69" s="170">
        <v>892.00052631578967</v>
      </c>
      <c r="J69" s="170">
        <v>881.20834762419861</v>
      </c>
      <c r="K69" s="170">
        <v>715.374772445453</v>
      </c>
      <c r="L69" s="170">
        <v>746.85407487533996</v>
      </c>
      <c r="M69" s="170">
        <v>450.05854092526693</v>
      </c>
      <c r="N69" s="170">
        <v>732.43268551236736</v>
      </c>
      <c r="O69" s="170">
        <v>649.99063124215593</v>
      </c>
      <c r="P69" s="170">
        <v>679.27458492975768</v>
      </c>
      <c r="Q69" s="170">
        <v>716.1824342788434</v>
      </c>
    </row>
    <row r="70" spans="2:17" x14ac:dyDescent="0.3">
      <c r="P70" s="17"/>
      <c r="Q70" s="17"/>
    </row>
    <row r="71" spans="2:17" x14ac:dyDescent="0.3">
      <c r="B71" s="20" t="s">
        <v>134</v>
      </c>
    </row>
    <row r="72" spans="2:17" x14ac:dyDescent="0.3">
      <c r="B72" s="22"/>
    </row>
    <row r="73" spans="2:17" x14ac:dyDescent="0.3">
      <c r="B73" s="20" t="s">
        <v>133</v>
      </c>
    </row>
  </sheetData>
  <sheetProtection algorithmName="SHA-512" hashValue="DWs0hmop6ht6c+igMWNH/L2n0unmabUfl+xwGpwYlltOPdMbU4lv7Do+j9U6I2ttSQf08rF3xh6KfyL4g6OwXw==" saltValue="99a3XXeI3L5t3xTsgf//2w==" spinCount="100000" sheet="1" objects="1" scenarios="1"/>
  <mergeCells count="2">
    <mergeCell ref="B2:C2"/>
    <mergeCell ref="B3:C3"/>
  </mergeCells>
  <hyperlinks>
    <hyperlink ref="B71" location="'Data Pack Introduction'!B1" tooltip="Introduction Page" display="Back to Introduction Page" xr:uid="{00000000-0004-0000-0600-000000000000}"/>
    <hyperlink ref="B73" location="'Environmental Performance Data '!B1" tooltip="Environmental Report Summary" display="Go to Environmental Report Summary Page" xr:uid="{00000000-0004-0000-0600-000001000000}"/>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05EF2BDC4E714A84D6E5255E95D1F3" ma:contentTypeVersion="9" ma:contentTypeDescription="Create a new document." ma:contentTypeScope="" ma:versionID="2cb263654abf9833b0164e45d2c956b9">
  <xsd:schema xmlns:xsd="http://www.w3.org/2001/XMLSchema" xmlns:xs="http://www.w3.org/2001/XMLSchema" xmlns:p="http://schemas.microsoft.com/office/2006/metadata/properties" xmlns:ns2="cbf8f121-2d85-4075-9b61-f54878342d70" xmlns:ns3="6d049d23-f00d-41c7-a335-ca000a36aeb2" targetNamespace="http://schemas.microsoft.com/office/2006/metadata/properties" ma:root="true" ma:fieldsID="b72f216d1e6519de5ee433f6d4f82ff6" ns2:_="" ns3:_="">
    <xsd:import namespace="cbf8f121-2d85-4075-9b61-f54878342d70"/>
    <xsd:import namespace="6d049d23-f00d-41c7-a335-ca000a36ae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f121-2d85-4075-9b61-f54878342d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049d23-f00d-41c7-a335-ca000a36aeb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6d049d23-f00d-41c7-a335-ca000a36aeb2">
      <UserInfo>
        <DisplayName>Steve Ford</DisplayName>
        <AccountId>36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FE8CAD-3BE8-4F47-B5AC-8257AE931C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f8f121-2d85-4075-9b61-f54878342d70"/>
    <ds:schemaRef ds:uri="6d049d23-f00d-41c7-a335-ca000a36a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E00EAD-D341-4699-839F-0EEBDA5D4FD4}">
  <ds:schemaRefs>
    <ds:schemaRef ds:uri="http://schemas.microsoft.com/office/2006/metadata/properties"/>
    <ds:schemaRef ds:uri="http://schemas.microsoft.com/office/2006/documentManagement/types"/>
    <ds:schemaRef ds:uri="http://www.w3.org/XML/1998/namespace"/>
    <ds:schemaRef ds:uri="http://purl.org/dc/terms/"/>
    <ds:schemaRef ds:uri="http://purl.org/dc/dcmitype/"/>
    <ds:schemaRef ds:uri="http://purl.org/dc/elements/1.1/"/>
    <ds:schemaRef ds:uri="6d049d23-f00d-41c7-a335-ca000a36aeb2"/>
    <ds:schemaRef ds:uri="http://schemas.microsoft.com/office/infopath/2007/PartnerControls"/>
    <ds:schemaRef ds:uri="http://schemas.openxmlformats.org/package/2006/metadata/core-properties"/>
    <ds:schemaRef ds:uri="cbf8f121-2d85-4075-9b61-f54878342d70"/>
  </ds:schemaRefs>
</ds:datastoreItem>
</file>

<file path=customXml/itemProps3.xml><?xml version="1.0" encoding="utf-8"?>
<ds:datastoreItem xmlns:ds="http://schemas.openxmlformats.org/officeDocument/2006/customXml" ds:itemID="{30219D98-6653-44D5-8F85-E646155ADC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Data Pack Introduction</vt:lpstr>
      <vt:lpstr>Explanatory Notes</vt:lpstr>
      <vt:lpstr>Summary Data - All assets</vt:lpstr>
      <vt:lpstr>Summary Data - GWOF</vt:lpstr>
      <vt:lpstr>Summary Data - GWSCF</vt:lpstr>
      <vt:lpstr>Asset Absolute Performance</vt:lpstr>
      <vt:lpstr>Emissions Intensity</vt:lpstr>
      <vt:lpstr>Energy Intensity</vt:lpstr>
      <vt:lpstr>Water Intensity</vt:lpstr>
      <vt:lpstr>Materials Recycled</vt:lpstr>
      <vt:lpstr>NABERS</vt:lpstr>
      <vt:lpstr>Green Star</vt:lpstr>
      <vt:lpstr>Energy_Intensity__MJ___m2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Ford</dc:creator>
  <cp:lastModifiedBy>Ben Thomas</cp:lastModifiedBy>
  <cp:lastPrinted>2017-03-27T03:56:41Z</cp:lastPrinted>
  <dcterms:created xsi:type="dcterms:W3CDTF">2016-01-21T10:57:43Z</dcterms:created>
  <dcterms:modified xsi:type="dcterms:W3CDTF">2019-04-15T00:57:32Z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0x0101004E05EF2BDC4E714A84D6E5255E95D1F3</vt:lpwstr>
  </property>
  <property fmtid="{D5CDD505-2E9C-101B-9397-08002B2CF9AE}" pid="3" name="AuthorIds_UIVersion_4096">
    <vt:lpwstr>109</vt:lpwstr>
  </property>
  <property fmtid="{D5CDD505-2E9C-101B-9397-08002B2CF9AE}" pid="4" name="AuthorIds_UIVersion_5632">
    <vt:lpwstr>109,572</vt:lpwstr>
  </property>
</Properties>
</file>